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5" tabRatio="727" activeTab="1"/>
  </bookViews>
  <sheets>
    <sheet name="İL İCMAL 2008" sheetId="1" r:id="rId1"/>
    <sheet name="2008 İÇMESUYU ALT DAĞ." sheetId="2" r:id="rId2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_xlnm._FilterDatabase" localSheetId="1" hidden="1">'2008 İÇMESUYU ALT DAĞ.'!$A$4:$CR$21</definedName>
    <definedName name="ağrı">'[3]PROGRAM'!$F$69</definedName>
    <definedName name="ARTVİN">'[3]PROGRAM'!$F$102</definedName>
    <definedName name="BİN">'[1]2006 ÖDENEK'!$A$1</definedName>
    <definedName name="bitlis">'[3]PROGRAM'!$F$134</definedName>
    <definedName name="DEVAM">'[1]YENİ İŞLER'!$X$3</definedName>
    <definedName name="DİYARBAKIR">'[3]PROGRAM'!$F$197</definedName>
    <definedName name="EDİRNE">'[3]PROGRAM'!$F$228</definedName>
    <definedName name="ERZİNCAN">'[3]PROGRAM'!$F$266</definedName>
    <definedName name="EŞEK" localSheetId="1">#REF!</definedName>
    <definedName name="EŞEK" localSheetId="0">#REF!</definedName>
    <definedName name="EŞEK">#REF!</definedName>
    <definedName name="HAKKARİ">'[3]PROGRAM'!$F$308</definedName>
    <definedName name="İÇ">'[1]2005 ÖDENEK'!$D$8</definedName>
    <definedName name="İÇME">'[1]YENİ İŞLER'!$Q$3</definedName>
    <definedName name="iiki">#REF!</definedName>
    <definedName name="iki">#REF!</definedName>
    <definedName name="KANAL">'[1]YENİ İŞLER'!$S$3</definedName>
    <definedName name="KARAMAN">'[3]PROGRAM'!$F$344</definedName>
    <definedName name="KARS">'[3]PROGRAM'!$F$373</definedName>
    <definedName name="MARDİN">'[4]PROGRAM ÇIKTI (2)'!$F$418</definedName>
    <definedName name="muğla">'[3]PROGRAM'!$F$266</definedName>
    <definedName name="ORDU">'[3]PROGRAM'!$F$428</definedName>
    <definedName name="ORTAK">'[1]YENİ İŞLER'!$Y$3</definedName>
    <definedName name="ÖDENEK">#REF!</definedName>
    <definedName name="PARA">'[5]KÖYDES 2. ETAP PROGRAMI'!$AN$6</definedName>
    <definedName name="PUAN" localSheetId="1">#REF!</definedName>
    <definedName name="PUAN" localSheetId="0">#REF!</definedName>
    <definedName name="PUAN">#REF!</definedName>
    <definedName name="RİZE">'[3]PROGRAM'!$F$461</definedName>
    <definedName name="SİİRT">#REF!</definedName>
    <definedName name="SULAMA">'[1]YENİ İŞLER'!$R$3</definedName>
    <definedName name="ŞIRNAK">'[3]PROGRAM'!$F$499</definedName>
    <definedName name="TOP">'[3]DAĞITIM'!$U$19</definedName>
    <definedName name="topl">#REF!</definedName>
    <definedName name="topl.">#REF!</definedName>
    <definedName name="topla">#REF!</definedName>
    <definedName name="TOPLAM">'[5]KÖYDES 2. ETAP PROGRAMI'!$AC$31</definedName>
    <definedName name="YL">'[1]2005 ÖDENEK'!$C$8</definedName>
    <definedName name="YOL">'[1]YENİ İŞLER'!$P$3</definedName>
  </definedNames>
  <calcPr fullCalcOnLoad="1"/>
</workbook>
</file>

<file path=xl/sharedStrings.xml><?xml version="1.0" encoding="utf-8"?>
<sst xmlns="http://schemas.openxmlformats.org/spreadsheetml/2006/main" count="227" uniqueCount="92">
  <si>
    <t>YAKLAŞIK 
MALİYETİ</t>
  </si>
  <si>
    <t>SULU</t>
  </si>
  <si>
    <t>SUYU YETERSİZ</t>
  </si>
  <si>
    <t>YERİ 
(KÖY/ÜNİTE)</t>
  </si>
  <si>
    <t>ŞEBEKELİ</t>
  </si>
  <si>
    <t>ÇEŞMELİ</t>
  </si>
  <si>
    <r>
      <t xml:space="preserve">NİTELİĞİ 
</t>
    </r>
    <r>
      <rPr>
        <b/>
        <sz val="9"/>
        <rFont val="Arial Tur"/>
        <family val="0"/>
      </rPr>
      <t>("YENİ TESİS", "TESİS GELİŞTİRME" veya "BAKIM ONARIM)</t>
    </r>
  </si>
  <si>
    <r>
      <t xml:space="preserve">KONUSU
</t>
    </r>
    <r>
      <rPr>
        <b/>
        <sz val="9"/>
        <rFont val="Arial Tur"/>
        <family val="0"/>
      </rPr>
      <t>( "SULU", "SUYU YETERSİZ" veya "SUSUZ")</t>
    </r>
  </si>
  <si>
    <r>
      <t xml:space="preserve">ARTAN ÖDENEK </t>
    </r>
    <r>
      <rPr>
        <b/>
        <sz val="8"/>
        <rFont val="Arial Tur"/>
        <family val="0"/>
      </rPr>
      <t>(İHALE TENZİLATLARINDAN)</t>
    </r>
  </si>
  <si>
    <t>SUSUZ</t>
  </si>
  <si>
    <t>EK</t>
  </si>
  <si>
    <t>GENEL TOPLAM</t>
  </si>
  <si>
    <t>PROJE</t>
  </si>
  <si>
    <t>TUTARI</t>
  </si>
  <si>
    <t>GERÇEKLEŞME YÜZDESİ</t>
  </si>
  <si>
    <t>ADI</t>
  </si>
  <si>
    <t>Km</t>
  </si>
  <si>
    <t>FİZİKİ</t>
  </si>
  <si>
    <t>MADDİ</t>
  </si>
  <si>
    <t>BİTTİ</t>
  </si>
  <si>
    <t>%70 DEN FAZLA</t>
  </si>
  <si>
    <t>DEV. ED.</t>
  </si>
  <si>
    <t>İHL.  AŞM.</t>
  </si>
  <si>
    <t>BAŞLANAMADI</t>
  </si>
  <si>
    <t>AÇIKLAMALAR</t>
  </si>
  <si>
    <t>KODU
"Y" "D.E" veya "EK"</t>
  </si>
  <si>
    <t>Y</t>
  </si>
  <si>
    <t>D.E</t>
  </si>
  <si>
    <t>İLİ</t>
  </si>
  <si>
    <t>İŞLERİN DURUMU</t>
  </si>
  <si>
    <t>İÇME SUYU</t>
  </si>
  <si>
    <t>YOL</t>
  </si>
  <si>
    <t>TOPLAM</t>
  </si>
  <si>
    <t>BİTEN</t>
  </si>
  <si>
    <t>% 70 İ VE ÜZERİ TAMAMLANAN</t>
  </si>
  <si>
    <t>DEVAM EDEN</t>
  </si>
  <si>
    <t>İHALE AŞAMASINDA OLAN</t>
  </si>
  <si>
    <t>BAŞLAMAYAN</t>
  </si>
  <si>
    <t>İŞLERİN NİTELİĞİ</t>
  </si>
  <si>
    <t>KÖY İÇME SULARI İŞLERİN DURUMU</t>
  </si>
  <si>
    <t>SENE BAŞINDA PLANLANAN</t>
  </si>
  <si>
    <t>KÖY</t>
  </si>
  <si>
    <t>BAĞLISI</t>
  </si>
  <si>
    <t>FAYDALANACAK NÜFUS</t>
  </si>
  <si>
    <t>SUSUZ 
(Adet)</t>
  </si>
  <si>
    <t>SUYU YETERSİZ
(Adet)</t>
  </si>
  <si>
    <t>YENİ TESİS</t>
  </si>
  <si>
    <t>TESİS GELİŞTİRME</t>
  </si>
  <si>
    <t>BAKIM ONARIM</t>
  </si>
  <si>
    <t>FAYDALANACAK 
NÜFUS</t>
  </si>
  <si>
    <t>NÜFUS</t>
  </si>
  <si>
    <t>İLÇESİ</t>
  </si>
  <si>
    <t>KÖYDES 2008 YILI İÇME SUYU İZLEME TABLOSU</t>
  </si>
  <si>
    <t>TABLOYU HAZIRLAYANIN</t>
  </si>
  <si>
    <t>ADI SOYADI :</t>
  </si>
  <si>
    <t>İŞ TELEFONU</t>
  </si>
  <si>
    <t>CEP TELEFONU</t>
  </si>
  <si>
    <t>E-POSTA ADRESİ</t>
  </si>
  <si>
    <t>GÖREVİ:</t>
  </si>
  <si>
    <t>Siirt</t>
  </si>
  <si>
    <t>Merkez</t>
  </si>
  <si>
    <t>01.01.2008 ENVANTERİNDEKİ DURUMU</t>
  </si>
  <si>
    <t>Seyit Turan TANIK</t>
  </si>
  <si>
    <t>s.t.tanik@hotmail.com</t>
  </si>
  <si>
    <t>Köydes Koordinatörü</t>
  </si>
  <si>
    <t>İLİ: SİİRT</t>
  </si>
  <si>
    <t>Bitti.</t>
  </si>
  <si>
    <t>Köy</t>
  </si>
  <si>
    <t>Aydınlar</t>
  </si>
  <si>
    <t>Dereyamaç</t>
  </si>
  <si>
    <t>Baykan</t>
  </si>
  <si>
    <t>Ünite</t>
  </si>
  <si>
    <t>Kurtalan</t>
  </si>
  <si>
    <t>Pervari</t>
  </si>
  <si>
    <t>Şirvan</t>
  </si>
  <si>
    <t>Damlı</t>
  </si>
  <si>
    <t>Dokuzçavuş</t>
  </si>
  <si>
    <t>Bostancık</t>
  </si>
  <si>
    <t>Akdam</t>
  </si>
  <si>
    <t>Yağmurtepe Oğulcak Mz.</t>
  </si>
  <si>
    <t>Akyamaç İçmesuyu</t>
  </si>
  <si>
    <t>Tuzkuyusu Çevre Mz.</t>
  </si>
  <si>
    <t>Köprübaşı Söğüt Mz.</t>
  </si>
  <si>
    <t>Erdurağı Kaynaklı Mz.</t>
  </si>
  <si>
    <t>Gökçekoru Göl Mz.</t>
  </si>
  <si>
    <t>Çukurköy</t>
  </si>
  <si>
    <t>Palamutlu</t>
  </si>
  <si>
    <t>Tosuntarla</t>
  </si>
  <si>
    <t>Oyacık</t>
  </si>
  <si>
    <t>Gedikbaşı</t>
  </si>
  <si>
    <t>Gökdoğan</t>
  </si>
  <si>
    <t>KÖYDES 2008 YILI KAPSAMINDA PLANLANAN İŞLERİN DURUMU 
(20 EKİM 2008 TARİHİ İTİBARIYLA)</t>
  </si>
</sst>
</file>

<file path=xl/styles.xml><?xml version="1.0" encoding="utf-8"?>
<styleSheet xmlns="http://schemas.openxmlformats.org/spreadsheetml/2006/main">
  <numFmts count="6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_-;\-* #,##0.00_-;_-* &quot;-&quot;??_-;_-@_-"/>
    <numFmt numFmtId="165" formatCode="#,##0.000"/>
    <numFmt numFmtId="166" formatCode="_-* #,##0_T_L_-;\-* #,##0_T_L_-;_-* &quot;-&quot;_T_L_-;_-@_-"/>
    <numFmt numFmtId="167" formatCode="_-* #,##0.00_T_L_-;\-* #,##0.00_T_L_-;_-* &quot;-&quot;??_T_L_-;_-@_-"/>
    <numFmt numFmtId="168" formatCode="0.0000"/>
    <numFmt numFmtId="169" formatCode="#,##0.0"/>
    <numFmt numFmtId="170" formatCode="0.000"/>
    <numFmt numFmtId="171" formatCode="0.000000"/>
    <numFmt numFmtId="172" formatCode="#,##0.00000"/>
    <numFmt numFmtId="173" formatCode="0.0000000000"/>
    <numFmt numFmtId="174" formatCode="00000"/>
    <numFmt numFmtId="175" formatCode="###\ ###\ ###\ ###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\ _T_L;[Red]#,##0\ _T_L"/>
    <numFmt numFmtId="180" formatCode="#,##0;[Red]#,##0"/>
    <numFmt numFmtId="181" formatCode="#,##0_T_L"/>
    <numFmt numFmtId="182" formatCode="#,##0.00_ ;[Red]\-#,##0.00\ "/>
    <numFmt numFmtId="183" formatCode="#,##0.00;[Red]#,##0.00"/>
    <numFmt numFmtId="184" formatCode="_-* #,##0.0_-;\-* #,##0.0_-;_-* &quot;-&quot;??_-;_-@_-"/>
    <numFmt numFmtId="185" formatCode="_-* #,##0_-;\-* #,##0_-;_-* &quot;-&quot;??_-;_-@_-"/>
    <numFmt numFmtId="186" formatCode="_-* #,##0.000_-;\-* #,##0.000_-;_-* &quot;-&quot;??_-;_-@_-"/>
    <numFmt numFmtId="187" formatCode="0.0"/>
    <numFmt numFmtId="188" formatCode="#,##0\ _T_L"/>
    <numFmt numFmtId="189" formatCode="#,##0.00\ _T_L"/>
    <numFmt numFmtId="190" formatCode="_-* #,##0\ _T_L_-;\-* #,##0\ _T_L_-;_-* &quot;-&quot;??\ _T_L_-;_-@_-"/>
    <numFmt numFmtId="191" formatCode="dd/mm/yyyy;@"/>
    <numFmt numFmtId="192" formatCode="#,##0.00_ ;\-#,##0.00\ "/>
    <numFmt numFmtId="193" formatCode="d/m/yy"/>
    <numFmt numFmtId="194" formatCode="#,##0\ &quot;YTL&quot;;\-#,##0\ &quot;YTL&quot;"/>
    <numFmt numFmtId="195" formatCode="#,##0\ &quot;YTL&quot;;[Red]\-#,##0\ &quot;YTL&quot;"/>
    <numFmt numFmtId="196" formatCode="#,##0.00\ &quot;YTL&quot;;\-#,##0.00\ &quot;YTL&quot;"/>
    <numFmt numFmtId="197" formatCode="#,##0.00\ &quot;YTL&quot;;[Red]\-#,##0.00\ &quot;YTL&quot;"/>
    <numFmt numFmtId="198" formatCode="_-* #,##0\ &quot;YTL&quot;_-;\-* #,##0\ &quot;YTL&quot;_-;_-* &quot;-&quot;\ &quot;YTL&quot;_-;_-@_-"/>
    <numFmt numFmtId="199" formatCode="_-* #,##0\ _Y_T_L_-;\-* #,##0\ _Y_T_L_-;_-* &quot;-&quot;\ _Y_T_L_-;_-@_-"/>
    <numFmt numFmtId="200" formatCode="_-* #,##0.00\ &quot;YTL&quot;_-;\-* #,##0.00\ &quot;YTL&quot;_-;_-* &quot;-&quot;??\ &quot;YTL&quot;_-;_-@_-"/>
    <numFmt numFmtId="201" formatCode="_-* #,##0.00\ _Y_T_L_-;\-* #,##0.00\ _Y_T_L_-;_-* &quot;-&quot;??\ _Y_T_L_-;_-@_-"/>
    <numFmt numFmtId="202" formatCode="&quot;€&quot;#,##0;\-&quot;€&quot;#,##0"/>
    <numFmt numFmtId="203" formatCode="&quot;€&quot;#,##0;[Red]\-&quot;€&quot;#,##0"/>
    <numFmt numFmtId="204" formatCode="&quot;€&quot;#,##0.00;\-&quot;€&quot;#,##0.00"/>
    <numFmt numFmtId="205" formatCode="&quot;€&quot;#,##0.00;[Red]\-&quot;€&quot;#,##0.00"/>
    <numFmt numFmtId="206" formatCode="_-&quot;€&quot;* #,##0_-;\-&quot;€&quot;* #,##0_-;_-&quot;€&quot;* &quot;-&quot;_-;_-@_-"/>
    <numFmt numFmtId="207" formatCode="_-* #,##0_-;\-* #,##0_-;_-* &quot;-&quot;_-;_-@_-"/>
    <numFmt numFmtId="208" formatCode="_-&quot;€&quot;* #,##0.00_-;\-&quot;€&quot;* #,##0.00_-;_-&quot;€&quot;* &quot;-&quot;??_-;_-@_-"/>
    <numFmt numFmtId="209" formatCode="&quot;TL&quot;\ #,##0;\-&quot;TL&quot;\ #,##0"/>
    <numFmt numFmtId="210" formatCode="&quot;TL&quot;\ #,##0;[Red]\-&quot;TL&quot;\ #,##0"/>
    <numFmt numFmtId="211" formatCode="&quot;TL&quot;\ #,##0.00;\-&quot;TL&quot;\ #,##0.00"/>
    <numFmt numFmtId="212" formatCode="&quot;TL&quot;\ #,##0.00;[Red]\-&quot;TL&quot;\ #,##0.00"/>
    <numFmt numFmtId="213" formatCode="_-&quot;TL&quot;\ * #,##0_-;\-&quot;TL&quot;\ * #,##0_-;_-&quot;TL&quot;\ * &quot;-&quot;_-;_-@_-"/>
    <numFmt numFmtId="214" formatCode="_-&quot;TL&quot;\ * #,##0.00_-;\-&quot;TL&quot;\ * #,##0.00_-;_-&quot;TL&quot;\ * &quot;-&quot;??_-;_-@_-"/>
    <numFmt numFmtId="215" formatCode="&quot;Evet&quot;;&quot;Evet&quot;;&quot;Hayır&quot;"/>
    <numFmt numFmtId="216" formatCode="&quot;Doğru&quot;;&quot;Doğru&quot;;&quot;Yanlış&quot;"/>
    <numFmt numFmtId="217" formatCode="&quot;Açık&quot;;&quot;Açık&quot;;&quot;Kapalı&quot;"/>
    <numFmt numFmtId="218" formatCode="0;[Red]0"/>
    <numFmt numFmtId="219" formatCode="#,##0.00000;[Red]#,##0.00000"/>
    <numFmt numFmtId="220" formatCode="#,##0.0;[Red]#,##0.0"/>
    <numFmt numFmtId="221" formatCode="0.0;[Red]0.0"/>
    <numFmt numFmtId="222" formatCode="#,##0.00\ _Y_T_L"/>
    <numFmt numFmtId="223" formatCode="[$-41F]dddd\,\ mmmm\ dd\,\ yyyy"/>
    <numFmt numFmtId="224" formatCode="[&lt;=9999999]###\-####;\(###\)\ ###\-####"/>
  </numFmts>
  <fonts count="59">
    <font>
      <sz val="10"/>
      <name val="Arial Tur"/>
      <family val="0"/>
    </font>
    <font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1"/>
      <name val="Arial Tur"/>
      <family val="2"/>
    </font>
    <font>
      <b/>
      <sz val="10"/>
      <name val="Arial"/>
      <family val="2"/>
    </font>
    <font>
      <b/>
      <sz val="10"/>
      <name val="Arial Tur"/>
      <family val="2"/>
    </font>
    <font>
      <b/>
      <sz val="12"/>
      <name val="Arial Tur"/>
      <family val="2"/>
    </font>
    <font>
      <b/>
      <sz val="12"/>
      <name val="Arial"/>
      <family val="2"/>
    </font>
    <font>
      <b/>
      <sz val="14"/>
      <name val="Arial Tur"/>
      <family val="2"/>
    </font>
    <font>
      <b/>
      <sz val="13"/>
      <name val="Arial Tur"/>
      <family val="2"/>
    </font>
    <font>
      <b/>
      <sz val="13"/>
      <name val="Arial"/>
      <family val="2"/>
    </font>
    <font>
      <sz val="13"/>
      <name val="Arial"/>
      <family val="2"/>
    </font>
    <font>
      <sz val="9"/>
      <name val="Arial"/>
      <family val="2"/>
    </font>
    <font>
      <b/>
      <sz val="9"/>
      <name val="Arial Tur"/>
      <family val="0"/>
    </font>
    <font>
      <b/>
      <sz val="11"/>
      <name val="Times New Roman"/>
      <family val="1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9"/>
      <name val="Times New Roman"/>
      <family val="1"/>
    </font>
    <font>
      <b/>
      <sz val="9"/>
      <name val="Arial"/>
      <family val="2"/>
    </font>
    <font>
      <sz val="10"/>
      <color indexed="8"/>
      <name val="Arial"/>
      <family val="2"/>
    </font>
    <font>
      <b/>
      <sz val="8"/>
      <name val="Times New Roman"/>
      <family val="1"/>
    </font>
    <font>
      <b/>
      <sz val="8"/>
      <name val="Arial Tur"/>
      <family val="0"/>
    </font>
    <font>
      <sz val="10.75"/>
      <color indexed="8"/>
      <name val="Arial Tur"/>
      <family val="0"/>
    </font>
    <font>
      <b/>
      <sz val="12.85"/>
      <color indexed="8"/>
      <name val="Arial Tur"/>
      <family val="0"/>
    </font>
    <font>
      <b/>
      <sz val="12.85"/>
      <color indexed="9"/>
      <name val="Arial Tur"/>
      <family val="0"/>
    </font>
    <font>
      <b/>
      <sz val="12.85"/>
      <color indexed="14"/>
      <name val="Arial Tur"/>
      <family val="0"/>
    </font>
    <font>
      <b/>
      <sz val="12.85"/>
      <color indexed="15"/>
      <name val="Arial Tur"/>
      <family val="0"/>
    </font>
    <font>
      <b/>
      <sz val="12.85"/>
      <color indexed="53"/>
      <name val="Arial Tur"/>
      <family val="0"/>
    </font>
    <font>
      <b/>
      <sz val="12.85"/>
      <color indexed="13"/>
      <name val="Arial Tur"/>
      <family val="0"/>
    </font>
    <font>
      <b/>
      <sz val="16"/>
      <color indexed="8"/>
      <name val="Arial Tur"/>
      <family val="0"/>
    </font>
    <font>
      <b/>
      <sz val="16"/>
      <color indexed="9"/>
      <name val="Arial Tur"/>
      <family val="0"/>
    </font>
    <font>
      <b/>
      <sz val="16"/>
      <color indexed="14"/>
      <name val="Arial Tur"/>
      <family val="0"/>
    </font>
    <font>
      <b/>
      <sz val="16"/>
      <color indexed="15"/>
      <name val="Arial Tur"/>
      <family val="0"/>
    </font>
    <font>
      <b/>
      <sz val="16"/>
      <color indexed="13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53"/>
      <name val="Arial Tur"/>
      <family val="0"/>
    </font>
    <font>
      <sz val="8"/>
      <name val="Arial Tur"/>
      <family val="0"/>
    </font>
    <font>
      <sz val="11"/>
      <name val="Times New Roman"/>
      <family val="1"/>
    </font>
    <font>
      <sz val="8"/>
      <name val="Tahoma"/>
      <family val="2"/>
    </font>
    <font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7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ck"/>
      <right style="medium"/>
      <top style="medium"/>
      <bottom style="thin"/>
    </border>
    <border>
      <left style="thick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ck"/>
      <top style="medium"/>
      <bottom style="thin"/>
    </border>
    <border>
      <left style="medium"/>
      <right style="thick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 style="medium"/>
      <top style="medium"/>
      <bottom style="medium"/>
    </border>
    <border>
      <left style="thick"/>
      <right style="medium"/>
      <top>
        <color indexed="63"/>
      </top>
      <bottom style="medium"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2"/>
      </left>
      <right style="thick">
        <color indexed="12"/>
      </right>
      <top style="thick">
        <color indexed="12"/>
      </top>
      <bottom style="thick">
        <color indexed="12"/>
      </bottom>
    </border>
    <border>
      <left style="double"/>
      <right style="double"/>
      <top style="double"/>
      <bottom style="double"/>
    </border>
    <border>
      <left style="double"/>
      <right style="double"/>
      <top style="dotted"/>
      <bottom style="dotted"/>
    </border>
    <border>
      <left style="double"/>
      <right style="double"/>
      <top style="dotted"/>
      <bottom style="double"/>
    </border>
    <border>
      <left style="double"/>
      <right style="double"/>
      <top style="double"/>
      <bottom style="dotted"/>
    </border>
    <border>
      <left style="double"/>
      <right style="double"/>
      <top style="double"/>
      <bottom style="dashed"/>
    </border>
    <border>
      <left style="double"/>
      <right style="double"/>
      <top style="dashed"/>
      <bottom style="dashed"/>
    </border>
    <border>
      <left style="double"/>
      <right style="double"/>
      <top style="dashed"/>
      <bottom style="dotted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5" fillId="16" borderId="5" applyNumberFormat="0" applyAlignment="0" applyProtection="0"/>
    <xf numFmtId="0" fontId="46" fillId="7" borderId="6" applyNumberFormat="0" applyAlignment="0" applyProtection="0"/>
    <xf numFmtId="0" fontId="47" fillId="16" borderId="6" applyNumberFormat="0" applyAlignment="0" applyProtection="0"/>
    <xf numFmtId="0" fontId="48" fillId="17" borderId="7" applyNumberFormat="0" applyAlignment="0" applyProtection="0"/>
    <xf numFmtId="0" fontId="49" fillId="4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0" fillId="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18" borderId="8" applyNumberFormat="0" applyFont="0" applyAlignment="0" applyProtection="0"/>
    <xf numFmtId="0" fontId="51" fillId="1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258">
    <xf numFmtId="0" fontId="0" fillId="0" borderId="0" xfId="0" applyAlignment="1">
      <alignment/>
    </xf>
    <xf numFmtId="0" fontId="4" fillId="0" borderId="0" xfId="54" applyFont="1" applyBorder="1" applyAlignment="1">
      <alignment horizontal="center" vertical="center"/>
      <protection/>
    </xf>
    <xf numFmtId="3" fontId="1" fillId="0" borderId="0" xfId="54" applyNumberFormat="1">
      <alignment/>
      <protection/>
    </xf>
    <xf numFmtId="0" fontId="1" fillId="0" borderId="0" xfId="54">
      <alignment/>
      <protection/>
    </xf>
    <xf numFmtId="3" fontId="6" fillId="0" borderId="10" xfId="56" applyNumberFormat="1" applyFont="1" applyFill="1" applyBorder="1" applyAlignment="1">
      <alignment horizontal="center" vertical="center"/>
      <protection/>
    </xf>
    <xf numFmtId="3" fontId="1" fillId="0" borderId="0" xfId="54" applyNumberFormat="1" applyBorder="1">
      <alignment/>
      <protection/>
    </xf>
    <xf numFmtId="3" fontId="6" fillId="0" borderId="0" xfId="56" applyNumberFormat="1" applyFont="1" applyFill="1" applyBorder="1" applyAlignment="1">
      <alignment horizontal="center" vertical="center"/>
      <protection/>
    </xf>
    <xf numFmtId="3" fontId="7" fillId="0" borderId="11" xfId="54" applyNumberFormat="1" applyFont="1" applyBorder="1" applyAlignment="1">
      <alignment horizontal="justify" vertical="center" wrapText="1"/>
      <protection/>
    </xf>
    <xf numFmtId="3" fontId="7" fillId="0" borderId="0" xfId="43" applyNumberFormat="1" applyFont="1" applyBorder="1" applyAlignment="1">
      <alignment horizontal="center" vertical="center"/>
    </xf>
    <xf numFmtId="3" fontId="7" fillId="0" borderId="12" xfId="54" applyNumberFormat="1" applyFont="1" applyBorder="1" applyAlignment="1">
      <alignment horizontal="justify" vertical="center" wrapText="1"/>
      <protection/>
    </xf>
    <xf numFmtId="3" fontId="0" fillId="0" borderId="10" xfId="43" applyNumberFormat="1" applyFont="1" applyFill="1" applyBorder="1" applyAlignment="1">
      <alignment horizontal="center" vertical="center"/>
    </xf>
    <xf numFmtId="3" fontId="7" fillId="0" borderId="12" xfId="54" applyNumberFormat="1" applyFont="1" applyBorder="1" applyAlignment="1">
      <alignment horizontal="justify" vertical="center"/>
      <protection/>
    </xf>
    <xf numFmtId="3" fontId="7" fillId="0" borderId="13" xfId="54" applyNumberFormat="1" applyFont="1" applyBorder="1" applyAlignment="1">
      <alignment horizontal="justify" vertical="center" wrapText="1"/>
      <protection/>
    </xf>
    <xf numFmtId="3" fontId="7" fillId="0" borderId="0" xfId="43" applyNumberFormat="1" applyFont="1" applyBorder="1" applyAlignment="1">
      <alignment horizontal="center" vertical="center"/>
    </xf>
    <xf numFmtId="1" fontId="8" fillId="0" borderId="14" xfId="56" applyNumberFormat="1" applyFont="1" applyBorder="1" applyAlignment="1">
      <alignment horizontal="center" vertical="center"/>
      <protection/>
    </xf>
    <xf numFmtId="1" fontId="9" fillId="0" borderId="0" xfId="56" applyNumberFormat="1" applyFont="1" applyBorder="1" applyAlignment="1">
      <alignment horizontal="center" vertical="center"/>
      <protection/>
    </xf>
    <xf numFmtId="3" fontId="9" fillId="0" borderId="0" xfId="56" applyNumberFormat="1" applyFont="1" applyBorder="1" applyAlignment="1">
      <alignment horizontal="center" vertical="center"/>
      <protection/>
    </xf>
    <xf numFmtId="3" fontId="5" fillId="0" borderId="0" xfId="54" applyNumberFormat="1" applyFont="1" applyBorder="1" applyAlignment="1">
      <alignment horizontal="center" vertical="center" wrapText="1"/>
      <protection/>
    </xf>
    <xf numFmtId="3" fontId="7" fillId="0" borderId="0" xfId="54" applyNumberFormat="1" applyFont="1" applyBorder="1">
      <alignment/>
      <protection/>
    </xf>
    <xf numFmtId="3" fontId="7" fillId="0" borderId="0" xfId="54" applyNumberFormat="1" applyFont="1">
      <alignment/>
      <protection/>
    </xf>
    <xf numFmtId="0" fontId="7" fillId="0" borderId="0" xfId="54" applyFont="1">
      <alignment/>
      <protection/>
    </xf>
    <xf numFmtId="3" fontId="4" fillId="0" borderId="0" xfId="54" applyNumberFormat="1" applyFont="1" applyBorder="1" applyAlignment="1">
      <alignment horizontal="left" vertical="center" wrapText="1"/>
      <protection/>
    </xf>
    <xf numFmtId="3" fontId="1" fillId="0" borderId="0" xfId="54" applyNumberFormat="1" applyBorder="1" applyAlignment="1">
      <alignment vertical="center"/>
      <protection/>
    </xf>
    <xf numFmtId="3" fontId="13" fillId="0" borderId="15" xfId="54" applyNumberFormat="1" applyFont="1" applyBorder="1" applyAlignment="1">
      <alignment vertical="center"/>
      <protection/>
    </xf>
    <xf numFmtId="3" fontId="13" fillId="0" borderId="16" xfId="54" applyNumberFormat="1" applyFont="1" applyBorder="1" applyAlignment="1">
      <alignment vertical="center"/>
      <protection/>
    </xf>
    <xf numFmtId="3" fontId="13" fillId="0" borderId="17" xfId="54" applyNumberFormat="1" applyFont="1" applyBorder="1" applyAlignment="1">
      <alignment horizontal="center" vertical="center"/>
      <protection/>
    </xf>
    <xf numFmtId="0" fontId="15" fillId="0" borderId="0" xfId="54" applyFont="1" applyBorder="1" applyAlignment="1">
      <alignment horizontal="justify" vertical="center" wrapText="1"/>
      <protection/>
    </xf>
    <xf numFmtId="3" fontId="8" fillId="0" borderId="0" xfId="54" applyNumberFormat="1" applyFont="1" applyFill="1" applyBorder="1" applyAlignment="1">
      <alignment horizontal="right"/>
      <protection/>
    </xf>
    <xf numFmtId="0" fontId="15" fillId="0" borderId="0" xfId="54" applyFont="1" applyBorder="1" applyAlignment="1">
      <alignment horizontal="justify" vertical="center"/>
      <protection/>
    </xf>
    <xf numFmtId="3" fontId="8" fillId="0" borderId="0" xfId="43" applyNumberFormat="1" applyFont="1" applyFill="1" applyBorder="1" applyAlignment="1">
      <alignment horizontal="right"/>
    </xf>
    <xf numFmtId="0" fontId="1" fillId="0" borderId="0" xfId="54" applyBorder="1">
      <alignment/>
      <protection/>
    </xf>
    <xf numFmtId="4" fontId="1" fillId="0" borderId="0" xfId="54" applyNumberFormat="1" applyBorder="1" applyAlignment="1">
      <alignment vertical="center"/>
      <protection/>
    </xf>
    <xf numFmtId="4" fontId="1" fillId="0" borderId="0" xfId="54" applyNumberFormat="1" applyBorder="1" applyAlignment="1" applyProtection="1">
      <alignment horizontal="right" vertical="center"/>
      <protection/>
    </xf>
    <xf numFmtId="4" fontId="1" fillId="0" borderId="0" xfId="54" applyNumberFormat="1" applyBorder="1" applyAlignment="1">
      <alignment horizontal="right" vertical="center"/>
      <protection/>
    </xf>
    <xf numFmtId="0" fontId="7" fillId="0" borderId="0" xfId="54" applyFont="1" applyBorder="1">
      <alignment/>
      <protection/>
    </xf>
    <xf numFmtId="1" fontId="11" fillId="0" borderId="0" xfId="56" applyNumberFormat="1" applyFont="1" applyBorder="1" applyAlignment="1">
      <alignment horizontal="center" vertical="center"/>
      <protection/>
    </xf>
    <xf numFmtId="0" fontId="1" fillId="0" borderId="10" xfId="54" applyBorder="1">
      <alignment/>
      <protection/>
    </xf>
    <xf numFmtId="3" fontId="7" fillId="8" borderId="18" xfId="54" applyNumberFormat="1" applyFont="1" applyFill="1" applyBorder="1" applyAlignment="1">
      <alignment horizontal="center" vertical="center" wrapText="1"/>
      <protection/>
    </xf>
    <xf numFmtId="3" fontId="1" fillId="8" borderId="19" xfId="43" applyNumberFormat="1" applyFill="1" applyBorder="1" applyAlignment="1">
      <alignment horizontal="center" vertical="center"/>
    </xf>
    <xf numFmtId="3" fontId="7" fillId="8" borderId="20" xfId="54" applyNumberFormat="1" applyFont="1" applyFill="1" applyBorder="1" applyAlignment="1">
      <alignment horizontal="center" vertical="center" wrapText="1"/>
      <protection/>
    </xf>
    <xf numFmtId="3" fontId="0" fillId="8" borderId="21" xfId="43" applyNumberFormat="1" applyFont="1" applyFill="1" applyBorder="1" applyAlignment="1">
      <alignment horizontal="center" vertical="center"/>
    </xf>
    <xf numFmtId="3" fontId="7" fillId="8" borderId="20" xfId="54" applyNumberFormat="1" applyFont="1" applyFill="1" applyBorder="1" applyAlignment="1">
      <alignment horizontal="center" vertical="center"/>
      <protection/>
    </xf>
    <xf numFmtId="3" fontId="1" fillId="8" borderId="21" xfId="43" applyNumberFormat="1" applyFill="1" applyBorder="1" applyAlignment="1">
      <alignment horizontal="center" vertical="center"/>
    </xf>
    <xf numFmtId="3" fontId="7" fillId="8" borderId="22" xfId="43" applyNumberFormat="1" applyFont="1" applyFill="1" applyBorder="1" applyAlignment="1">
      <alignment horizontal="center" vertical="center"/>
    </xf>
    <xf numFmtId="3" fontId="7" fillId="7" borderId="23" xfId="54" applyNumberFormat="1" applyFont="1" applyFill="1" applyBorder="1" applyAlignment="1">
      <alignment horizontal="center" vertical="center"/>
      <protection/>
    </xf>
    <xf numFmtId="3" fontId="1" fillId="7" borderId="24" xfId="43" applyNumberFormat="1" applyFill="1" applyBorder="1" applyAlignment="1">
      <alignment horizontal="center" vertical="center"/>
    </xf>
    <xf numFmtId="3" fontId="1" fillId="7" borderId="25" xfId="43" applyNumberFormat="1" applyFill="1" applyBorder="1" applyAlignment="1">
      <alignment horizontal="center" vertical="center"/>
    </xf>
    <xf numFmtId="3" fontId="7" fillId="7" borderId="20" xfId="54" applyNumberFormat="1" applyFont="1" applyFill="1" applyBorder="1" applyAlignment="1">
      <alignment horizontal="center" vertical="center" wrapText="1"/>
      <protection/>
    </xf>
    <xf numFmtId="3" fontId="0" fillId="7" borderId="21" xfId="43" applyNumberFormat="1" applyFont="1" applyFill="1" applyBorder="1" applyAlignment="1">
      <alignment horizontal="center" vertical="center"/>
    </xf>
    <xf numFmtId="3" fontId="0" fillId="7" borderId="26" xfId="43" applyNumberFormat="1" applyFont="1" applyFill="1" applyBorder="1" applyAlignment="1">
      <alignment horizontal="center" vertical="center"/>
    </xf>
    <xf numFmtId="3" fontId="7" fillId="7" borderId="20" xfId="54" applyNumberFormat="1" applyFont="1" applyFill="1" applyBorder="1" applyAlignment="1">
      <alignment horizontal="center" vertical="center"/>
      <protection/>
    </xf>
    <xf numFmtId="3" fontId="1" fillId="7" borderId="21" xfId="43" applyNumberFormat="1" applyFill="1" applyBorder="1" applyAlignment="1">
      <alignment horizontal="center" vertical="center"/>
    </xf>
    <xf numFmtId="3" fontId="7" fillId="7" borderId="27" xfId="54" applyNumberFormat="1" applyFont="1" applyFill="1" applyBorder="1" applyAlignment="1">
      <alignment horizontal="center" vertical="center" wrapText="1"/>
      <protection/>
    </xf>
    <xf numFmtId="3" fontId="7" fillId="7" borderId="28" xfId="43" applyNumberFormat="1" applyFont="1" applyFill="1" applyBorder="1" applyAlignment="1">
      <alignment horizontal="center" vertical="center"/>
    </xf>
    <xf numFmtId="3" fontId="7" fillId="7" borderId="23" xfId="43" applyNumberFormat="1" applyFont="1" applyFill="1" applyBorder="1" applyAlignment="1">
      <alignment horizontal="center" vertical="center"/>
    </xf>
    <xf numFmtId="3" fontId="7" fillId="24" borderId="29" xfId="43" applyNumberFormat="1" applyFont="1" applyFill="1" applyBorder="1" applyAlignment="1">
      <alignment horizontal="center" vertical="center"/>
    </xf>
    <xf numFmtId="3" fontId="7" fillId="24" borderId="30" xfId="43" applyNumberFormat="1" applyFont="1" applyFill="1" applyBorder="1" applyAlignment="1">
      <alignment horizontal="center" vertical="center"/>
    </xf>
    <xf numFmtId="3" fontId="7" fillId="24" borderId="31" xfId="43" applyNumberFormat="1" applyFont="1" applyFill="1" applyBorder="1" applyAlignment="1">
      <alignment horizontal="center" vertical="center"/>
    </xf>
    <xf numFmtId="3" fontId="14" fillId="8" borderId="32" xfId="54" applyNumberFormat="1" applyFont="1" applyFill="1" applyBorder="1" applyAlignment="1">
      <alignment horizontal="right" vertical="center"/>
      <protection/>
    </xf>
    <xf numFmtId="3" fontId="14" fillId="8" borderId="33" xfId="54" applyNumberFormat="1" applyFont="1" applyFill="1" applyBorder="1" applyAlignment="1">
      <alignment horizontal="right" vertical="center"/>
      <protection/>
    </xf>
    <xf numFmtId="3" fontId="14" fillId="8" borderId="33" xfId="54" applyNumberFormat="1" applyFont="1" applyFill="1" applyBorder="1" applyAlignment="1" applyProtection="1">
      <alignment horizontal="right" vertical="center"/>
      <protection/>
    </xf>
    <xf numFmtId="3" fontId="13" fillId="8" borderId="34" xfId="54" applyNumberFormat="1" applyFont="1" applyFill="1" applyBorder="1" applyAlignment="1">
      <alignment horizontal="right" vertical="center"/>
      <protection/>
    </xf>
    <xf numFmtId="3" fontId="13" fillId="8" borderId="17" xfId="54" applyNumberFormat="1" applyFont="1" applyFill="1" applyBorder="1" applyAlignment="1">
      <alignment horizontal="right" vertical="center"/>
      <protection/>
    </xf>
    <xf numFmtId="3" fontId="13" fillId="24" borderId="35" xfId="54" applyNumberFormat="1" applyFont="1" applyFill="1" applyBorder="1" applyAlignment="1">
      <alignment horizontal="center" vertical="center"/>
      <protection/>
    </xf>
    <xf numFmtId="3" fontId="14" fillId="24" borderId="36" xfId="54" applyNumberFormat="1" applyFont="1" applyFill="1" applyBorder="1" applyAlignment="1">
      <alignment horizontal="right" vertical="center"/>
      <protection/>
    </xf>
    <xf numFmtId="3" fontId="14" fillId="24" borderId="32" xfId="54" applyNumberFormat="1" applyFont="1" applyFill="1" applyBorder="1" applyAlignment="1">
      <alignment horizontal="right" vertical="center"/>
      <protection/>
    </xf>
    <xf numFmtId="3" fontId="14" fillId="24" borderId="37" xfId="54" applyNumberFormat="1" applyFont="1" applyFill="1" applyBorder="1" applyAlignment="1">
      <alignment horizontal="right" vertical="center"/>
      <protection/>
    </xf>
    <xf numFmtId="3" fontId="14" fillId="24" borderId="33" xfId="54" applyNumberFormat="1" applyFont="1" applyFill="1" applyBorder="1" applyAlignment="1">
      <alignment horizontal="right" vertical="center"/>
      <protection/>
    </xf>
    <xf numFmtId="3" fontId="14" fillId="24" borderId="33" xfId="54" applyNumberFormat="1" applyFont="1" applyFill="1" applyBorder="1" applyAlignment="1" applyProtection="1">
      <alignment horizontal="right" vertical="center"/>
      <protection/>
    </xf>
    <xf numFmtId="3" fontId="13" fillId="24" borderId="34" xfId="54" applyNumberFormat="1" applyFont="1" applyFill="1" applyBorder="1" applyAlignment="1">
      <alignment horizontal="right" vertical="center"/>
      <protection/>
    </xf>
    <xf numFmtId="3" fontId="5" fillId="8" borderId="38" xfId="54" applyNumberFormat="1" applyFont="1" applyFill="1" applyBorder="1" applyAlignment="1">
      <alignment horizontal="center" vertical="center" wrapText="1"/>
      <protection/>
    </xf>
    <xf numFmtId="3" fontId="7" fillId="8" borderId="38" xfId="54" applyNumberFormat="1" applyFont="1" applyFill="1" applyBorder="1" applyAlignment="1">
      <alignment horizontal="center" vertical="center" wrapText="1"/>
      <protection/>
    </xf>
    <xf numFmtId="3" fontId="7" fillId="24" borderId="38" xfId="54" applyNumberFormat="1" applyFont="1" applyFill="1" applyBorder="1" applyAlignment="1">
      <alignment horizontal="center" vertical="center" wrapText="1"/>
      <protection/>
    </xf>
    <xf numFmtId="3" fontId="7" fillId="8" borderId="39" xfId="43" applyNumberFormat="1" applyFont="1" applyFill="1" applyBorder="1" applyAlignment="1">
      <alignment horizontal="center" vertical="center"/>
    </xf>
    <xf numFmtId="3" fontId="7" fillId="8" borderId="40" xfId="54" applyNumberFormat="1" applyFont="1" applyFill="1" applyBorder="1" applyAlignment="1">
      <alignment horizontal="center" vertical="center" wrapText="1"/>
      <protection/>
    </xf>
    <xf numFmtId="3" fontId="13" fillId="24" borderId="31" xfId="54" applyNumberFormat="1" applyFont="1" applyFill="1" applyBorder="1" applyAlignment="1">
      <alignment horizontal="right" vertical="center"/>
      <protection/>
    </xf>
    <xf numFmtId="3" fontId="7" fillId="7" borderId="41" xfId="54" applyNumberFormat="1" applyFont="1" applyFill="1" applyBorder="1" applyAlignment="1">
      <alignment horizontal="center" vertical="center" wrapText="1"/>
      <protection/>
    </xf>
    <xf numFmtId="3" fontId="7" fillId="8" borderId="42" xfId="54" applyNumberFormat="1" applyFont="1" applyFill="1" applyBorder="1" applyAlignment="1">
      <alignment horizontal="center" vertical="center"/>
      <protection/>
    </xf>
    <xf numFmtId="3" fontId="0" fillId="8" borderId="43" xfId="43" applyNumberFormat="1" applyFont="1" applyFill="1" applyBorder="1" applyAlignment="1">
      <alignment horizontal="center" vertical="center"/>
    </xf>
    <xf numFmtId="3" fontId="13" fillId="24" borderId="17" xfId="54" applyNumberFormat="1" applyFont="1" applyFill="1" applyBorder="1" applyAlignment="1">
      <alignment horizontal="right" vertical="center"/>
      <protection/>
    </xf>
    <xf numFmtId="3" fontId="6" fillId="8" borderId="28" xfId="56" applyNumberFormat="1" applyFont="1" applyFill="1" applyBorder="1" applyAlignment="1">
      <alignment horizontal="center" vertical="center" wrapText="1"/>
      <protection/>
    </xf>
    <xf numFmtId="3" fontId="6" fillId="7" borderId="28" xfId="56" applyNumberFormat="1" applyFont="1" applyFill="1" applyBorder="1" applyAlignment="1">
      <alignment horizontal="center" vertical="center" wrapText="1"/>
      <protection/>
    </xf>
    <xf numFmtId="3" fontId="1" fillId="0" borderId="10" xfId="43" applyNumberFormat="1" applyFill="1" applyBorder="1" applyAlignment="1">
      <alignment horizontal="center" vertical="center"/>
    </xf>
    <xf numFmtId="3" fontId="7" fillId="0" borderId="10" xfId="43" applyNumberFormat="1" applyFont="1" applyFill="1" applyBorder="1" applyAlignment="1">
      <alignment horizontal="center" vertical="center"/>
    </xf>
    <xf numFmtId="3" fontId="13" fillId="8" borderId="44" xfId="43" applyNumberFormat="1" applyFont="1" applyFill="1" applyBorder="1" applyAlignment="1">
      <alignment horizontal="right" vertical="center"/>
    </xf>
    <xf numFmtId="3" fontId="13" fillId="8" borderId="45" xfId="43" applyNumberFormat="1" applyFont="1" applyFill="1" applyBorder="1" applyAlignment="1">
      <alignment horizontal="right" vertical="center"/>
    </xf>
    <xf numFmtId="3" fontId="13" fillId="24" borderId="44" xfId="43" applyNumberFormat="1" applyFont="1" applyFill="1" applyBorder="1" applyAlignment="1">
      <alignment horizontal="right" vertical="center"/>
    </xf>
    <xf numFmtId="3" fontId="13" fillId="24" borderId="45" xfId="43" applyNumberFormat="1" applyFont="1" applyFill="1" applyBorder="1" applyAlignment="1">
      <alignment horizontal="right" vertical="center"/>
    </xf>
    <xf numFmtId="3" fontId="8" fillId="8" borderId="27" xfId="56" applyNumberFormat="1" applyFont="1" applyFill="1" applyBorder="1" applyAlignment="1">
      <alignment horizontal="center" vertical="center" wrapText="1"/>
      <protection/>
    </xf>
    <xf numFmtId="3" fontId="8" fillId="7" borderId="27" xfId="56" applyNumberFormat="1" applyFont="1" applyFill="1" applyBorder="1" applyAlignment="1">
      <alignment horizontal="center" vertical="center" wrapText="1"/>
      <protection/>
    </xf>
    <xf numFmtId="3" fontId="5" fillId="24" borderId="38" xfId="54" applyNumberFormat="1" applyFont="1" applyFill="1" applyBorder="1" applyAlignment="1">
      <alignment horizontal="center" vertical="center" wrapText="1"/>
      <protection/>
    </xf>
    <xf numFmtId="3" fontId="5" fillId="8" borderId="46" xfId="54" applyNumberFormat="1" applyFont="1" applyFill="1" applyBorder="1" applyAlignment="1">
      <alignment horizontal="center" vertical="center" wrapText="1"/>
      <protection/>
    </xf>
    <xf numFmtId="3" fontId="5" fillId="8" borderId="47" xfId="54" applyNumberFormat="1" applyFont="1" applyFill="1" applyBorder="1" applyAlignment="1">
      <alignment horizontal="center" vertical="center" wrapText="1"/>
      <protection/>
    </xf>
    <xf numFmtId="3" fontId="5" fillId="24" borderId="48" xfId="54" applyNumberFormat="1" applyFont="1" applyFill="1" applyBorder="1" applyAlignment="1">
      <alignment horizontal="center" vertical="center" wrapText="1"/>
      <protection/>
    </xf>
    <xf numFmtId="3" fontId="5" fillId="24" borderId="35" xfId="54" applyNumberFormat="1" applyFont="1" applyFill="1" applyBorder="1" applyAlignment="1">
      <alignment horizontal="center" vertical="center" wrapText="1"/>
      <protection/>
    </xf>
    <xf numFmtId="3" fontId="5" fillId="24" borderId="35" xfId="54" applyNumberFormat="1" applyFont="1" applyFill="1" applyBorder="1" applyAlignment="1">
      <alignment horizontal="center" vertical="center"/>
      <protection/>
    </xf>
    <xf numFmtId="3" fontId="5" fillId="24" borderId="49" xfId="54" applyNumberFormat="1" applyFont="1" applyFill="1" applyBorder="1" applyAlignment="1">
      <alignment horizontal="center" vertical="center" wrapText="1"/>
      <protection/>
    </xf>
    <xf numFmtId="0" fontId="1" fillId="0" borderId="0" xfId="55">
      <alignment/>
      <protection/>
    </xf>
    <xf numFmtId="0" fontId="1" fillId="0" borderId="0" xfId="55" applyFont="1">
      <alignment/>
      <protection/>
    </xf>
    <xf numFmtId="0" fontId="1" fillId="0" borderId="0" xfId="55" applyAlignment="1">
      <alignment horizontal="center"/>
      <protection/>
    </xf>
    <xf numFmtId="0" fontId="1" fillId="0" borderId="0" xfId="55" applyAlignment="1">
      <alignment vertical="center"/>
      <protection/>
    </xf>
    <xf numFmtId="0" fontId="1" fillId="0" borderId="0" xfId="55" applyAlignment="1">
      <alignment horizontal="center" vertical="center"/>
      <protection/>
    </xf>
    <xf numFmtId="0" fontId="19" fillId="0" borderId="0" xfId="55" applyFont="1">
      <alignment/>
      <protection/>
    </xf>
    <xf numFmtId="0" fontId="1" fillId="0" borderId="0" xfId="55" applyFill="1">
      <alignment/>
      <protection/>
    </xf>
    <xf numFmtId="0" fontId="18" fillId="0" borderId="0" xfId="55" applyFont="1">
      <alignment/>
      <protection/>
    </xf>
    <xf numFmtId="3" fontId="13" fillId="8" borderId="50" xfId="54" applyNumberFormat="1" applyFont="1" applyFill="1" applyBorder="1" applyAlignment="1">
      <alignment horizontal="right" vertical="center"/>
      <protection/>
    </xf>
    <xf numFmtId="3" fontId="13" fillId="24" borderId="51" xfId="54" applyNumberFormat="1" applyFont="1" applyFill="1" applyBorder="1" applyAlignment="1">
      <alignment horizontal="right" vertical="center"/>
      <protection/>
    </xf>
    <xf numFmtId="0" fontId="18" fillId="0" borderId="0" xfId="55" applyFont="1" applyAlignment="1">
      <alignment vertical="center" wrapText="1"/>
      <protection/>
    </xf>
    <xf numFmtId="0" fontId="1" fillId="0" borderId="0" xfId="55" applyAlignment="1">
      <alignment vertical="center" wrapText="1"/>
      <protection/>
    </xf>
    <xf numFmtId="0" fontId="1" fillId="0" borderId="0" xfId="55" applyFont="1" applyAlignment="1">
      <alignment vertical="center"/>
      <protection/>
    </xf>
    <xf numFmtId="0" fontId="1" fillId="0" borderId="0" xfId="55" applyFont="1" applyAlignment="1">
      <alignment horizontal="center" vertical="center"/>
      <protection/>
    </xf>
    <xf numFmtId="0" fontId="7" fillId="0" borderId="20" xfId="53" applyFont="1" applyBorder="1" applyAlignment="1">
      <alignment horizontal="justify" vertical="center" wrapText="1"/>
      <protection/>
    </xf>
    <xf numFmtId="0" fontId="7" fillId="0" borderId="20" xfId="53" applyFont="1" applyBorder="1">
      <alignment/>
      <protection/>
    </xf>
    <xf numFmtId="0" fontId="7" fillId="0" borderId="27" xfId="53" applyFont="1" applyBorder="1">
      <alignment/>
      <protection/>
    </xf>
    <xf numFmtId="0" fontId="18" fillId="0" borderId="0" xfId="55" applyFont="1">
      <alignment/>
      <protection/>
    </xf>
    <xf numFmtId="0" fontId="18" fillId="0" borderId="0" xfId="55" applyFont="1" applyAlignment="1">
      <alignment vertical="center" wrapText="1"/>
      <protection/>
    </xf>
    <xf numFmtId="0" fontId="18" fillId="0" borderId="0" xfId="55" applyFont="1" applyFill="1" applyAlignment="1">
      <alignment vertical="center" wrapText="1"/>
      <protection/>
    </xf>
    <xf numFmtId="3" fontId="0" fillId="8" borderId="25" xfId="43" applyNumberFormat="1" applyFont="1" applyFill="1" applyBorder="1" applyAlignment="1">
      <alignment horizontal="center" vertical="center"/>
    </xf>
    <xf numFmtId="3" fontId="7" fillId="8" borderId="50" xfId="54" applyNumberFormat="1" applyFont="1" applyFill="1" applyBorder="1" applyAlignment="1">
      <alignment horizontal="center" vertical="center" wrapText="1"/>
      <protection/>
    </xf>
    <xf numFmtId="0" fontId="20" fillId="0" borderId="52" xfId="52" applyFont="1" applyFill="1" applyBorder="1" applyAlignment="1">
      <alignment horizontal="center" vertical="center" wrapText="1"/>
      <protection/>
    </xf>
    <xf numFmtId="2" fontId="20" fillId="0" borderId="52" xfId="52" applyNumberFormat="1" applyFont="1" applyFill="1" applyBorder="1" applyAlignment="1">
      <alignment horizontal="center" vertical="center" wrapText="1"/>
      <protection/>
    </xf>
    <xf numFmtId="4" fontId="20" fillId="0" borderId="52" xfId="52" applyNumberFormat="1" applyFont="1" applyFill="1" applyBorder="1" applyAlignment="1">
      <alignment horizontal="center" vertical="center" wrapText="1"/>
      <protection/>
    </xf>
    <xf numFmtId="0" fontId="6" fillId="0" borderId="52" xfId="55" applyFont="1" applyFill="1" applyBorder="1" applyAlignment="1">
      <alignment horizontal="center" vertical="center"/>
      <protection/>
    </xf>
    <xf numFmtId="0" fontId="6" fillId="0" borderId="52" xfId="55" applyFont="1" applyFill="1" applyBorder="1" applyAlignment="1">
      <alignment horizontal="center" vertical="center" wrapText="1"/>
      <protection/>
    </xf>
    <xf numFmtId="0" fontId="16" fillId="0" borderId="52" xfId="55" applyFont="1" applyFill="1" applyBorder="1" applyAlignment="1">
      <alignment horizontal="center" vertical="center"/>
      <protection/>
    </xf>
    <xf numFmtId="4" fontId="16" fillId="0" borderId="52" xfId="55" applyNumberFormat="1" applyFont="1" applyFill="1" applyBorder="1" applyAlignment="1">
      <alignment horizontal="center" vertical="center"/>
      <protection/>
    </xf>
    <xf numFmtId="0" fontId="1" fillId="0" borderId="53" xfId="55" applyFont="1" applyBorder="1" applyAlignment="1">
      <alignment horizontal="center" vertical="center" wrapText="1"/>
      <protection/>
    </xf>
    <xf numFmtId="0" fontId="15" fillId="0" borderId="53" xfId="55" applyFont="1" applyBorder="1" applyAlignment="1">
      <alignment horizontal="center" vertical="center" wrapText="1"/>
      <protection/>
    </xf>
    <xf numFmtId="4" fontId="1" fillId="0" borderId="53" xfId="55" applyNumberFormat="1" applyFont="1" applyBorder="1" applyAlignment="1">
      <alignment vertical="center" wrapText="1"/>
      <protection/>
    </xf>
    <xf numFmtId="0" fontId="1" fillId="0" borderId="53" xfId="55" applyBorder="1" applyAlignment="1">
      <alignment horizontal="center" vertical="center" wrapText="1"/>
      <protection/>
    </xf>
    <xf numFmtId="0" fontId="1" fillId="0" borderId="54" xfId="55" applyBorder="1" applyAlignment="1">
      <alignment horizontal="center" vertical="center" wrapText="1"/>
      <protection/>
    </xf>
    <xf numFmtId="0" fontId="15" fillId="0" borderId="54" xfId="55" applyFont="1" applyBorder="1" applyAlignment="1">
      <alignment horizontal="center" vertical="center" wrapText="1"/>
      <protection/>
    </xf>
    <xf numFmtId="4" fontId="1" fillId="0" borderId="54" xfId="55" applyNumberFormat="1" applyFont="1" applyBorder="1" applyAlignment="1">
      <alignment vertical="center" wrapText="1"/>
      <protection/>
    </xf>
    <xf numFmtId="0" fontId="1" fillId="0" borderId="53" xfId="55" applyFont="1" applyBorder="1" applyAlignment="1">
      <alignment vertical="center" wrapText="1"/>
      <protection/>
    </xf>
    <xf numFmtId="0" fontId="1" fillId="0" borderId="53" xfId="55" applyFont="1" applyBorder="1" applyAlignment="1">
      <alignment horizontal="center" vertical="center" wrapText="1"/>
      <protection/>
    </xf>
    <xf numFmtId="0" fontId="1" fillId="0" borderId="54" xfId="55" applyFont="1" applyBorder="1" applyAlignment="1">
      <alignment vertical="center" wrapText="1"/>
      <protection/>
    </xf>
    <xf numFmtId="0" fontId="1" fillId="0" borderId="54" xfId="55" applyFont="1" applyBorder="1" applyAlignment="1">
      <alignment horizontal="center" vertical="center" wrapText="1"/>
      <protection/>
    </xf>
    <xf numFmtId="0" fontId="0" fillId="0" borderId="53" xfId="0" applyNumberFormat="1" applyFill="1" applyBorder="1" applyAlignment="1">
      <alignment vertical="center" wrapText="1"/>
    </xf>
    <xf numFmtId="0" fontId="58" fillId="0" borderId="53" xfId="0" applyNumberFormat="1" applyFont="1" applyBorder="1" applyAlignment="1">
      <alignment vertical="center" wrapText="1"/>
    </xf>
    <xf numFmtId="0" fontId="0" fillId="0" borderId="53" xfId="0" applyNumberFormat="1" applyBorder="1" applyAlignment="1">
      <alignment vertical="center" wrapText="1"/>
    </xf>
    <xf numFmtId="4" fontId="22" fillId="0" borderId="53" xfId="55" applyNumberFormat="1" applyFont="1" applyBorder="1" applyAlignment="1">
      <alignment vertical="center" wrapText="1"/>
      <protection/>
    </xf>
    <xf numFmtId="4" fontId="19" fillId="0" borderId="53" xfId="55" applyNumberFormat="1" applyFont="1" applyBorder="1" applyAlignment="1">
      <alignment vertical="center" wrapText="1"/>
      <protection/>
    </xf>
    <xf numFmtId="0" fontId="21" fillId="0" borderId="53" xfId="55" applyFont="1" applyBorder="1" applyAlignment="1">
      <alignment horizontal="center" vertical="center" wrapText="1"/>
      <protection/>
    </xf>
    <xf numFmtId="183" fontId="1" fillId="0" borderId="53" xfId="55" applyNumberFormat="1" applyFont="1" applyBorder="1" applyAlignment="1">
      <alignment vertical="center" wrapText="1"/>
      <protection/>
    </xf>
    <xf numFmtId="4" fontId="22" fillId="0" borderId="53" xfId="55" applyNumberFormat="1" applyFont="1" applyBorder="1" applyAlignment="1">
      <alignment horizontal="center" vertical="center" wrapText="1"/>
      <protection/>
    </xf>
    <xf numFmtId="0" fontId="19" fillId="0" borderId="53" xfId="55" applyFont="1" applyBorder="1" applyAlignment="1">
      <alignment vertical="center" wrapText="1"/>
      <protection/>
    </xf>
    <xf numFmtId="0" fontId="21" fillId="0" borderId="54" xfId="55" applyFont="1" applyBorder="1" applyAlignment="1">
      <alignment horizontal="center" vertical="center" wrapText="1"/>
      <protection/>
    </xf>
    <xf numFmtId="183" fontId="1" fillId="0" borderId="54" xfId="55" applyNumberFormat="1" applyFont="1" applyBorder="1" applyAlignment="1">
      <alignment vertical="center" wrapText="1"/>
      <protection/>
    </xf>
    <xf numFmtId="4" fontId="22" fillId="0" borderId="54" xfId="55" applyNumberFormat="1" applyFont="1" applyBorder="1" applyAlignment="1">
      <alignment horizontal="center" vertical="center" wrapText="1"/>
      <protection/>
    </xf>
    <xf numFmtId="0" fontId="19" fillId="0" borderId="54" xfId="55" applyFont="1" applyBorder="1" applyAlignment="1">
      <alignment vertical="center" wrapText="1"/>
      <protection/>
    </xf>
    <xf numFmtId="0" fontId="0" fillId="0" borderId="55" xfId="0" applyNumberFormat="1" applyFont="1" applyFill="1" applyBorder="1" applyAlignment="1">
      <alignment vertical="center" wrapText="1"/>
    </xf>
    <xf numFmtId="0" fontId="0" fillId="0" borderId="53" xfId="0" applyNumberFormat="1" applyFont="1" applyFill="1" applyBorder="1" applyAlignment="1">
      <alignment vertical="center" wrapText="1"/>
    </xf>
    <xf numFmtId="0" fontId="1" fillId="0" borderId="0" xfId="55" applyFont="1" applyAlignment="1">
      <alignment horizontal="center"/>
      <protection/>
    </xf>
    <xf numFmtId="0" fontId="1" fillId="0" borderId="55" xfId="55" applyFont="1" applyFill="1" applyBorder="1" applyAlignment="1">
      <alignment horizontal="center" vertical="center" wrapText="1"/>
      <protection/>
    </xf>
    <xf numFmtId="0" fontId="56" fillId="0" borderId="55" xfId="0" applyNumberFormat="1" applyFont="1" applyFill="1" applyBorder="1" applyAlignment="1">
      <alignment vertical="center" wrapText="1"/>
    </xf>
    <xf numFmtId="0" fontId="58" fillId="0" borderId="55" xfId="0" applyNumberFormat="1" applyFont="1" applyFill="1" applyBorder="1" applyAlignment="1">
      <alignment vertical="center" wrapText="1"/>
    </xf>
    <xf numFmtId="0" fontId="0" fillId="0" borderId="55" xfId="0" applyNumberFormat="1" applyFill="1" applyBorder="1" applyAlignment="1">
      <alignment vertical="center" wrapText="1"/>
    </xf>
    <xf numFmtId="0" fontId="15" fillId="0" borderId="55" xfId="55" applyFont="1" applyFill="1" applyBorder="1" applyAlignment="1">
      <alignment horizontal="center" vertical="center" wrapText="1"/>
      <protection/>
    </xf>
    <xf numFmtId="4" fontId="1" fillId="0" borderId="55" xfId="55" applyNumberFormat="1" applyFont="1" applyFill="1" applyBorder="1" applyAlignment="1">
      <alignment vertical="center" wrapText="1"/>
      <protection/>
    </xf>
    <xf numFmtId="4" fontId="22" fillId="0" borderId="55" xfId="55" applyNumberFormat="1" applyFont="1" applyFill="1" applyBorder="1" applyAlignment="1">
      <alignment vertical="center" wrapText="1"/>
      <protection/>
    </xf>
    <xf numFmtId="4" fontId="19" fillId="0" borderId="55" xfId="55" applyNumberFormat="1" applyFont="1" applyFill="1" applyBorder="1" applyAlignment="1">
      <alignment vertical="center" wrapText="1"/>
      <protection/>
    </xf>
    <xf numFmtId="0" fontId="1" fillId="0" borderId="55" xfId="55" applyFont="1" applyFill="1" applyBorder="1" applyAlignment="1">
      <alignment horizontal="center" vertical="center" wrapText="1"/>
      <protection/>
    </xf>
    <xf numFmtId="0" fontId="1" fillId="0" borderId="55" xfId="55" applyFont="1" applyFill="1" applyBorder="1" applyAlignment="1">
      <alignment vertical="center" wrapText="1"/>
      <protection/>
    </xf>
    <xf numFmtId="0" fontId="0" fillId="0" borderId="56" xfId="0" applyNumberFormat="1" applyFill="1" applyBorder="1" applyAlignment="1">
      <alignment vertical="center" wrapText="1"/>
    </xf>
    <xf numFmtId="0" fontId="1" fillId="0" borderId="0" xfId="55" applyFont="1" applyFill="1" applyAlignment="1">
      <alignment vertical="center" wrapText="1"/>
      <protection/>
    </xf>
    <xf numFmtId="4" fontId="1" fillId="0" borderId="53" xfId="55" applyNumberFormat="1" applyFont="1" applyFill="1" applyBorder="1" applyAlignment="1">
      <alignment vertical="center" wrapText="1"/>
      <protection/>
    </xf>
    <xf numFmtId="0" fontId="1" fillId="0" borderId="53" xfId="55" applyFont="1" applyFill="1" applyBorder="1" applyAlignment="1">
      <alignment horizontal="center" vertical="center" wrapText="1"/>
      <protection/>
    </xf>
    <xf numFmtId="0" fontId="56" fillId="0" borderId="53" xfId="0" applyNumberFormat="1" applyFont="1" applyFill="1" applyBorder="1" applyAlignment="1">
      <alignment vertical="center" wrapText="1"/>
    </xf>
    <xf numFmtId="0" fontId="58" fillId="0" borderId="53" xfId="0" applyNumberFormat="1" applyFont="1" applyFill="1" applyBorder="1" applyAlignment="1">
      <alignment vertical="center" wrapText="1"/>
    </xf>
    <xf numFmtId="0" fontId="15" fillId="0" borderId="53" xfId="55" applyFont="1" applyFill="1" applyBorder="1" applyAlignment="1">
      <alignment horizontal="center" vertical="center" wrapText="1"/>
      <protection/>
    </xf>
    <xf numFmtId="4" fontId="22" fillId="0" borderId="53" xfId="55" applyNumberFormat="1" applyFont="1" applyFill="1" applyBorder="1" applyAlignment="1">
      <alignment vertical="center" wrapText="1"/>
      <protection/>
    </xf>
    <xf numFmtId="4" fontId="19" fillId="0" borderId="53" xfId="55" applyNumberFormat="1" applyFont="1" applyFill="1" applyBorder="1" applyAlignment="1">
      <alignment vertical="center" wrapText="1"/>
      <protection/>
    </xf>
    <xf numFmtId="0" fontId="1" fillId="0" borderId="53" xfId="55" applyFont="1" applyFill="1" applyBorder="1" applyAlignment="1">
      <alignment horizontal="center" vertical="center" wrapText="1"/>
      <protection/>
    </xf>
    <xf numFmtId="0" fontId="1" fillId="0" borderId="53" xfId="55" applyFont="1" applyFill="1" applyBorder="1" applyAlignment="1">
      <alignment vertical="center" wrapText="1"/>
      <protection/>
    </xf>
    <xf numFmtId="0" fontId="0" fillId="0" borderId="57" xfId="0" applyNumberFormat="1" applyFill="1" applyBorder="1" applyAlignment="1">
      <alignment vertical="center" wrapText="1"/>
    </xf>
    <xf numFmtId="0" fontId="18" fillId="0" borderId="0" xfId="55" applyFont="1" applyFill="1" applyAlignment="1">
      <alignment vertical="center" wrapText="1"/>
      <protection/>
    </xf>
    <xf numFmtId="0" fontId="1" fillId="0" borderId="0" xfId="55" applyFill="1" applyAlignment="1">
      <alignment vertical="center" wrapText="1"/>
      <protection/>
    </xf>
    <xf numFmtId="0" fontId="1" fillId="0" borderId="54" xfId="55" applyFont="1" applyFill="1" applyBorder="1" applyAlignment="1">
      <alignment vertical="center" wrapText="1"/>
      <protection/>
    </xf>
    <xf numFmtId="0" fontId="0" fillId="0" borderId="58" xfId="0" applyNumberFormat="1" applyFill="1" applyBorder="1" applyAlignment="1">
      <alignment vertical="center" wrapText="1"/>
    </xf>
    <xf numFmtId="0" fontId="1" fillId="0" borderId="53" xfId="55" applyFill="1" applyBorder="1" applyAlignment="1">
      <alignment vertical="center" wrapText="1"/>
      <protection/>
    </xf>
    <xf numFmtId="0" fontId="1" fillId="0" borderId="54" xfId="55" applyFill="1" applyBorder="1" applyAlignment="1">
      <alignment vertical="center" wrapText="1"/>
      <protection/>
    </xf>
    <xf numFmtId="3" fontId="6" fillId="7" borderId="25" xfId="56" applyNumberFormat="1" applyFont="1" applyFill="1" applyBorder="1" applyAlignment="1">
      <alignment horizontal="center" vertical="center"/>
      <protection/>
    </xf>
    <xf numFmtId="3" fontId="6" fillId="24" borderId="59" xfId="56" applyNumberFormat="1" applyFont="1" applyFill="1" applyBorder="1" applyAlignment="1">
      <alignment horizontal="center" vertical="center" wrapText="1"/>
      <protection/>
    </xf>
    <xf numFmtId="3" fontId="6" fillId="24" borderId="60" xfId="56" applyNumberFormat="1" applyFont="1" applyFill="1" applyBorder="1" applyAlignment="1">
      <alignment horizontal="center" vertical="center" wrapText="1"/>
      <protection/>
    </xf>
    <xf numFmtId="3" fontId="12" fillId="24" borderId="61" xfId="56" applyNumberFormat="1" applyFont="1" applyFill="1" applyBorder="1" applyAlignment="1">
      <alignment horizontal="center" vertical="center"/>
      <protection/>
    </xf>
    <xf numFmtId="3" fontId="12" fillId="24" borderId="62" xfId="56" applyNumberFormat="1" applyFont="1" applyFill="1" applyBorder="1" applyAlignment="1">
      <alignment horizontal="center" vertical="center"/>
      <protection/>
    </xf>
    <xf numFmtId="3" fontId="12" fillId="24" borderId="47" xfId="56" applyNumberFormat="1" applyFont="1" applyFill="1" applyBorder="1" applyAlignment="1">
      <alignment horizontal="center" vertical="center"/>
      <protection/>
    </xf>
    <xf numFmtId="3" fontId="5" fillId="8" borderId="35" xfId="54" applyNumberFormat="1" applyFont="1" applyFill="1" applyBorder="1" applyAlignment="1">
      <alignment horizontal="center" vertical="center"/>
      <protection/>
    </xf>
    <xf numFmtId="1" fontId="11" fillId="0" borderId="63" xfId="56" applyNumberFormat="1" applyFont="1" applyBorder="1" applyAlignment="1">
      <alignment horizontal="center" vertical="center"/>
      <protection/>
    </xf>
    <xf numFmtId="3" fontId="4" fillId="0" borderId="0" xfId="54" applyNumberFormat="1" applyFont="1" applyBorder="1" applyAlignment="1">
      <alignment horizontal="left" vertical="center" wrapText="1"/>
      <protection/>
    </xf>
    <xf numFmtId="224" fontId="8" fillId="0" borderId="21" xfId="42" applyNumberFormat="1" applyFont="1" applyFill="1" applyBorder="1" applyAlignment="1">
      <alignment horizontal="center"/>
    </xf>
    <xf numFmtId="224" fontId="8" fillId="0" borderId="26" xfId="42" applyNumberFormat="1" applyFont="1" applyFill="1" applyBorder="1" applyAlignment="1">
      <alignment horizontal="center"/>
    </xf>
    <xf numFmtId="4" fontId="3" fillId="0" borderId="28" xfId="50" applyNumberFormat="1" applyFill="1" applyBorder="1" applyAlignment="1">
      <alignment horizontal="center"/>
    </xf>
    <xf numFmtId="4" fontId="8" fillId="0" borderId="23" xfId="42" applyNumberFormat="1" applyFont="1" applyFill="1" applyBorder="1" applyAlignment="1">
      <alignment horizontal="center"/>
    </xf>
    <xf numFmtId="3" fontId="5" fillId="24" borderId="64" xfId="54" applyNumberFormat="1" applyFont="1" applyFill="1" applyBorder="1" applyAlignment="1">
      <alignment horizontal="center" vertical="center" wrapText="1" shrinkToFit="1"/>
      <protection/>
    </xf>
    <xf numFmtId="3" fontId="5" fillId="24" borderId="38" xfId="54" applyNumberFormat="1" applyFont="1" applyFill="1" applyBorder="1" applyAlignment="1">
      <alignment horizontal="center" vertical="center" wrapText="1" shrinkToFit="1"/>
      <protection/>
    </xf>
    <xf numFmtId="3" fontId="5" fillId="24" borderId="64" xfId="54" applyNumberFormat="1" applyFont="1" applyFill="1" applyBorder="1" applyAlignment="1">
      <alignment horizontal="center" vertical="center" wrapText="1"/>
      <protection/>
    </xf>
    <xf numFmtId="3" fontId="5" fillId="24" borderId="38" xfId="54" applyNumberFormat="1" applyFont="1" applyFill="1" applyBorder="1" applyAlignment="1">
      <alignment horizontal="center" vertical="center" wrapText="1"/>
      <protection/>
    </xf>
    <xf numFmtId="0" fontId="4" fillId="0" borderId="63" xfId="54" applyFont="1" applyBorder="1" applyAlignment="1">
      <alignment horizontal="center" vertical="center" wrapText="1"/>
      <protection/>
    </xf>
    <xf numFmtId="0" fontId="4" fillId="0" borderId="63" xfId="54" applyFont="1" applyBorder="1" applyAlignment="1">
      <alignment horizontal="center" vertical="center"/>
      <protection/>
    </xf>
    <xf numFmtId="1" fontId="6" fillId="0" borderId="64" xfId="56" applyNumberFormat="1" applyFont="1" applyBorder="1" applyAlignment="1">
      <alignment horizontal="center" vertical="center"/>
      <protection/>
    </xf>
    <xf numFmtId="1" fontId="6" fillId="0" borderId="65" xfId="56" applyNumberFormat="1" applyFont="1" applyBorder="1" applyAlignment="1">
      <alignment horizontal="center" vertical="center"/>
      <protection/>
    </xf>
    <xf numFmtId="1" fontId="6" fillId="0" borderId="38" xfId="56" applyNumberFormat="1" applyFont="1" applyBorder="1" applyAlignment="1">
      <alignment horizontal="center" vertical="center"/>
      <protection/>
    </xf>
    <xf numFmtId="3" fontId="6" fillId="0" borderId="64" xfId="56" applyNumberFormat="1" applyFont="1" applyBorder="1" applyAlignment="1">
      <alignment horizontal="center" vertical="center"/>
      <protection/>
    </xf>
    <xf numFmtId="3" fontId="6" fillId="0" borderId="38" xfId="56" applyNumberFormat="1" applyFont="1" applyBorder="1" applyAlignment="1">
      <alignment horizontal="center" vertical="center"/>
      <protection/>
    </xf>
    <xf numFmtId="3" fontId="6" fillId="8" borderId="18" xfId="56" applyNumberFormat="1" applyFont="1" applyFill="1" applyBorder="1" applyAlignment="1">
      <alignment horizontal="center" vertical="center"/>
      <protection/>
    </xf>
    <xf numFmtId="3" fontId="6" fillId="8" borderId="24" xfId="56" applyNumberFormat="1" applyFont="1" applyFill="1" applyBorder="1" applyAlignment="1">
      <alignment horizontal="center" vertical="center"/>
      <protection/>
    </xf>
    <xf numFmtId="3" fontId="6" fillId="8" borderId="25" xfId="56" applyNumberFormat="1" applyFont="1" applyFill="1" applyBorder="1" applyAlignment="1">
      <alignment horizontal="center" vertical="center"/>
      <protection/>
    </xf>
    <xf numFmtId="3" fontId="6" fillId="7" borderId="18" xfId="56" applyNumberFormat="1" applyFont="1" applyFill="1" applyBorder="1" applyAlignment="1">
      <alignment horizontal="center" vertical="center"/>
      <protection/>
    </xf>
    <xf numFmtId="3" fontId="6" fillId="7" borderId="24" xfId="56" applyNumberFormat="1" applyFont="1" applyFill="1" applyBorder="1" applyAlignment="1">
      <alignment horizontal="center" vertical="center"/>
      <protection/>
    </xf>
    <xf numFmtId="3" fontId="7" fillId="8" borderId="64" xfId="54" applyNumberFormat="1" applyFont="1" applyFill="1" applyBorder="1" applyAlignment="1">
      <alignment horizontal="center" vertical="center" wrapText="1"/>
      <protection/>
    </xf>
    <xf numFmtId="3" fontId="7" fillId="8" borderId="38" xfId="54" applyNumberFormat="1" applyFont="1" applyFill="1" applyBorder="1" applyAlignment="1">
      <alignment horizontal="center" vertical="center" wrapText="1"/>
      <protection/>
    </xf>
    <xf numFmtId="3" fontId="7" fillId="8" borderId="66" xfId="54" applyNumberFormat="1" applyFont="1" applyFill="1" applyBorder="1" applyAlignment="1">
      <alignment horizontal="center" vertical="center" wrapText="1"/>
      <protection/>
    </xf>
    <xf numFmtId="3" fontId="7" fillId="8" borderId="67" xfId="54" applyNumberFormat="1" applyFont="1" applyFill="1" applyBorder="1" applyAlignment="1">
      <alignment horizontal="center" vertical="center" wrapText="1"/>
      <protection/>
    </xf>
    <xf numFmtId="1" fontId="12" fillId="0" borderId="66" xfId="56" applyNumberFormat="1" applyFont="1" applyBorder="1" applyAlignment="1">
      <alignment horizontal="center" vertical="center"/>
      <protection/>
    </xf>
    <xf numFmtId="1" fontId="12" fillId="0" borderId="10" xfId="56" applyNumberFormat="1" applyFont="1" applyBorder="1" applyAlignment="1">
      <alignment horizontal="center" vertical="center"/>
      <protection/>
    </xf>
    <xf numFmtId="1" fontId="12" fillId="0" borderId="67" xfId="56" applyNumberFormat="1" applyFont="1" applyBorder="1" applyAlignment="1">
      <alignment horizontal="center" vertical="center"/>
      <protection/>
    </xf>
    <xf numFmtId="3" fontId="12" fillId="8" borderId="66" xfId="56" applyNumberFormat="1" applyFont="1" applyFill="1" applyBorder="1" applyAlignment="1">
      <alignment horizontal="center" vertical="center"/>
      <protection/>
    </xf>
    <xf numFmtId="3" fontId="12" fillId="8" borderId="14" xfId="56" applyNumberFormat="1" applyFont="1" applyFill="1" applyBorder="1" applyAlignment="1">
      <alignment horizontal="center" vertical="center"/>
      <protection/>
    </xf>
    <xf numFmtId="3" fontId="12" fillId="8" borderId="68" xfId="56" applyNumberFormat="1" applyFont="1" applyFill="1" applyBorder="1" applyAlignment="1">
      <alignment horizontal="center" vertical="center"/>
      <protection/>
    </xf>
    <xf numFmtId="4" fontId="8" fillId="0" borderId="21" xfId="42" applyNumberFormat="1" applyFont="1" applyFill="1" applyBorder="1" applyAlignment="1">
      <alignment horizontal="center"/>
    </xf>
    <xf numFmtId="4" fontId="8" fillId="0" borderId="26" xfId="42" applyNumberFormat="1" applyFont="1" applyFill="1" applyBorder="1" applyAlignment="1">
      <alignment horizontal="center"/>
    </xf>
    <xf numFmtId="3" fontId="12" fillId="0" borderId="64" xfId="56" applyNumberFormat="1" applyFont="1" applyBorder="1" applyAlignment="1">
      <alignment horizontal="center" vertical="center"/>
      <protection/>
    </xf>
    <xf numFmtId="3" fontId="12" fillId="0" borderId="65" xfId="56" applyNumberFormat="1" applyFont="1" applyBorder="1" applyAlignment="1">
      <alignment horizontal="center" vertical="center"/>
      <protection/>
    </xf>
    <xf numFmtId="3" fontId="12" fillId="0" borderId="38" xfId="56" applyNumberFormat="1" applyFont="1" applyBorder="1" applyAlignment="1">
      <alignment horizontal="center" vertical="center"/>
      <protection/>
    </xf>
    <xf numFmtId="0" fontId="10" fillId="0" borderId="18" xfId="53" applyFont="1" applyBorder="1" applyAlignment="1">
      <alignment horizontal="center" vertical="center"/>
      <protection/>
    </xf>
    <xf numFmtId="0" fontId="10" fillId="0" borderId="24" xfId="53" applyFont="1" applyBorder="1" applyAlignment="1">
      <alignment horizontal="center" vertical="center"/>
      <protection/>
    </xf>
    <xf numFmtId="0" fontId="10" fillId="0" borderId="25" xfId="53" applyFont="1" applyBorder="1" applyAlignment="1">
      <alignment horizontal="center" vertical="center"/>
      <protection/>
    </xf>
    <xf numFmtId="0" fontId="13" fillId="0" borderId="64" xfId="54" applyFont="1" applyBorder="1" applyAlignment="1">
      <alignment horizontal="center" vertical="center"/>
      <protection/>
    </xf>
    <xf numFmtId="0" fontId="13" fillId="0" borderId="65" xfId="54" applyFont="1" applyBorder="1" applyAlignment="1">
      <alignment horizontal="center" vertical="center"/>
      <protection/>
    </xf>
    <xf numFmtId="0" fontId="13" fillId="0" borderId="38" xfId="54" applyFont="1" applyBorder="1" applyAlignment="1">
      <alignment horizontal="center" vertical="center"/>
      <protection/>
    </xf>
    <xf numFmtId="0" fontId="23" fillId="0" borderId="52" xfId="55" applyFont="1" applyFill="1" applyBorder="1" applyAlignment="1">
      <alignment horizontal="center" vertical="center" wrapText="1"/>
      <protection/>
    </xf>
    <xf numFmtId="0" fontId="23" fillId="0" borderId="52" xfId="55" applyFont="1" applyFill="1" applyBorder="1" applyAlignment="1">
      <alignment horizontal="center" vertical="center"/>
      <protection/>
    </xf>
    <xf numFmtId="0" fontId="9" fillId="0" borderId="52" xfId="55" applyFont="1" applyFill="1" applyBorder="1" applyAlignment="1">
      <alignment horizontal="center" vertical="center"/>
      <protection/>
    </xf>
    <xf numFmtId="0" fontId="6" fillId="0" borderId="52" xfId="55" applyFont="1" applyFill="1" applyBorder="1" applyAlignment="1">
      <alignment horizontal="center" vertical="center"/>
      <protection/>
    </xf>
    <xf numFmtId="0" fontId="6" fillId="0" borderId="52" xfId="55" applyFont="1" applyFill="1" applyBorder="1" applyAlignment="1">
      <alignment horizontal="center" vertical="center" wrapText="1"/>
      <protection/>
    </xf>
    <xf numFmtId="0" fontId="16" fillId="0" borderId="52" xfId="55" applyFont="1" applyFill="1" applyBorder="1" applyAlignment="1">
      <alignment horizontal="center" vertical="center" wrapText="1"/>
      <protection/>
    </xf>
    <xf numFmtId="4" fontId="16" fillId="0" borderId="52" xfId="55" applyNumberFormat="1" applyFont="1" applyFill="1" applyBorder="1" applyAlignment="1">
      <alignment horizontal="center" vertical="center" wrapText="1"/>
      <protection/>
    </xf>
    <xf numFmtId="2" fontId="17" fillId="0" borderId="52" xfId="52" applyNumberFormat="1" applyFont="1" applyFill="1" applyBorder="1" applyAlignment="1">
      <alignment horizontal="center" vertical="center"/>
      <protection/>
    </xf>
    <xf numFmtId="0" fontId="4" fillId="0" borderId="0" xfId="55" applyFont="1" applyAlignment="1">
      <alignment horizontal="center"/>
      <protection/>
    </xf>
    <xf numFmtId="3" fontId="6" fillId="0" borderId="52" xfId="55" applyNumberFormat="1" applyFont="1" applyFill="1" applyBorder="1" applyAlignment="1">
      <alignment horizontal="center" vertical="center" textRotation="90" wrapText="1"/>
      <protection/>
    </xf>
    <xf numFmtId="0" fontId="8" fillId="0" borderId="52" xfId="55" applyFont="1" applyFill="1" applyBorder="1" applyAlignment="1">
      <alignment horizontal="center" vertical="center" wrapText="1"/>
      <protection/>
    </xf>
    <xf numFmtId="0" fontId="8" fillId="0" borderId="52" xfId="55" applyFont="1" applyFill="1" applyBorder="1" applyAlignment="1">
      <alignment horizontal="center" vertical="center"/>
      <protection/>
    </xf>
    <xf numFmtId="0" fontId="5" fillId="0" borderId="69" xfId="55" applyFont="1" applyFill="1" applyBorder="1" applyAlignment="1">
      <alignment horizontal="center"/>
      <protection/>
    </xf>
    <xf numFmtId="4" fontId="16" fillId="0" borderId="52" xfId="55" applyNumberFormat="1" applyFont="1" applyFill="1" applyBorder="1" applyAlignment="1">
      <alignment horizontal="center" vertical="center" textRotation="90" wrapText="1"/>
      <protection/>
    </xf>
    <xf numFmtId="4" fontId="6" fillId="0" borderId="52" xfId="55" applyNumberFormat="1" applyFont="1" applyFill="1" applyBorder="1" applyAlignment="1">
      <alignment horizontal="center" vertical="center"/>
      <protection/>
    </xf>
    <xf numFmtId="3" fontId="5" fillId="0" borderId="0" xfId="54" applyNumberFormat="1" applyFont="1" applyFill="1" applyBorder="1" applyAlignment="1">
      <alignment horizontal="center" vertical="center" wrapText="1"/>
      <protection/>
    </xf>
    <xf numFmtId="0" fontId="10" fillId="0" borderId="0" xfId="54" applyFont="1" applyFill="1" applyBorder="1" applyAlignment="1">
      <alignment horizontal="center" vertical="center"/>
      <protection/>
    </xf>
    <xf numFmtId="3" fontId="7" fillId="0" borderId="0" xfId="54" applyNumberFormat="1" applyFont="1" applyFill="1" applyBorder="1" applyAlignment="1">
      <alignment horizontal="center" vertical="center" wrapText="1"/>
      <protection/>
    </xf>
    <xf numFmtId="3" fontId="5" fillId="0" borderId="0" xfId="54" applyNumberFormat="1" applyFont="1" applyFill="1" applyBorder="1" applyAlignment="1">
      <alignment horizontal="center" vertical="center" wrapText="1"/>
      <protection/>
    </xf>
    <xf numFmtId="3" fontId="5" fillId="0" borderId="0" xfId="54" applyNumberFormat="1" applyFont="1" applyFill="1" applyBorder="1" applyAlignment="1">
      <alignment vertical="center"/>
      <protection/>
    </xf>
    <xf numFmtId="165" fontId="1" fillId="0" borderId="0" xfId="54" applyNumberFormat="1" applyFill="1" applyBorder="1" applyAlignment="1">
      <alignment vertical="center"/>
      <protection/>
    </xf>
    <xf numFmtId="165" fontId="1" fillId="0" borderId="0" xfId="54" applyNumberFormat="1" applyFill="1" applyBorder="1" applyAlignment="1">
      <alignment horizontal="right" vertical="center"/>
      <protection/>
    </xf>
    <xf numFmtId="165" fontId="1" fillId="0" borderId="0" xfId="54" applyNumberFormat="1" applyFill="1" applyBorder="1" applyAlignment="1" applyProtection="1">
      <alignment horizontal="right" vertical="center"/>
      <protection/>
    </xf>
    <xf numFmtId="4" fontId="1" fillId="0" borderId="0" xfId="54" applyNumberFormat="1" applyFill="1" applyBorder="1" applyAlignment="1">
      <alignment vertical="center"/>
      <protection/>
    </xf>
    <xf numFmtId="3" fontId="1" fillId="0" borderId="0" xfId="54" applyNumberFormat="1" applyFill="1" applyBorder="1" applyAlignment="1">
      <alignment vertical="center"/>
      <protection/>
    </xf>
    <xf numFmtId="1" fontId="11" fillId="0" borderId="0" xfId="56" applyNumberFormat="1" applyFont="1" applyFill="1" applyBorder="1" applyAlignment="1">
      <alignment vertical="center"/>
      <protection/>
    </xf>
    <xf numFmtId="0" fontId="10" fillId="0" borderId="0" xfId="54" applyFont="1" applyFill="1" applyBorder="1" applyAlignment="1">
      <alignment vertical="center"/>
      <protection/>
    </xf>
  </cellXfs>
  <cellStyles count="5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Binlik Ayracı_2005-2006 çalışmaları icmal tablolarına ait formatlar" xfId="42"/>
    <cellStyle name="Binlik Ayracı_ADANA KOYDES_IS_ICMAL_TABLOSU19(1).12.2006" xfId="43"/>
    <cellStyle name="Çıkış" xfId="44"/>
    <cellStyle name="Giriş" xfId="45"/>
    <cellStyle name="Hesaplama" xfId="46"/>
    <cellStyle name="İşaretli Hücre" xfId="47"/>
    <cellStyle name="İyi" xfId="48"/>
    <cellStyle name="Followed Hyperlink" xfId="49"/>
    <cellStyle name="Hyperlink" xfId="50"/>
    <cellStyle name="Kötü" xfId="51"/>
    <cellStyle name="Normal_2. ETAP Susuz köy 25 TRİLYON" xfId="52"/>
    <cellStyle name="Normal_2005-2006 çalışmaları icmal tablolarına ait formatlar" xfId="53"/>
    <cellStyle name="Normal_ADANA KOYDES_IS_ICMAL_TABLOSU19(1).12.2006" xfId="54"/>
    <cellStyle name="Normal_AMASYA KÖYDES 2006-2007 İZLEME TABLOLARIbakanlık Temmuz" xfId="55"/>
    <cellStyle name="Normal_EK_I_II_ III" xfId="56"/>
    <cellStyle name="Not" xfId="57"/>
    <cellStyle name="Nötr" xfId="58"/>
    <cellStyle name="Currency" xfId="59"/>
    <cellStyle name="Currency [0]" xfId="60"/>
    <cellStyle name="Toplam" xfId="61"/>
    <cellStyle name="Uyarı Metni" xfId="62"/>
    <cellStyle name="Virgül [0]_ENV_YOL" xfId="63"/>
    <cellStyle name="Virgül_ENV_YOL" xfId="64"/>
    <cellStyle name="Vurgu1" xfId="65"/>
    <cellStyle name="Vurgu2" xfId="66"/>
    <cellStyle name="Vurgu3" xfId="67"/>
    <cellStyle name="Vurgu4" xfId="68"/>
    <cellStyle name="Vurgu5" xfId="69"/>
    <cellStyle name="Vurgu6" xfId="70"/>
    <cellStyle name="Percen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30"/>
      <c:depthPercent val="100"/>
      <c:rAngAx val="1"/>
    </c:view3D>
    <c:plotArea>
      <c:layout>
        <c:manualLayout>
          <c:xMode val="edge"/>
          <c:yMode val="edge"/>
          <c:x val="0.02"/>
          <c:y val="0.32825"/>
          <c:w val="0.966"/>
          <c:h val="0.394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FFFF00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1" i="0" u="none" baseline="0">
                        <a:solidFill>
                          <a:srgbClr val="FF6600"/>
                        </a:solidFill>
                        <a:latin typeface="Arial Tur"/>
                        <a:ea typeface="Arial Tur"/>
                        <a:cs typeface="Arial Tur"/>
                      </a:rPr>
                      <a:t>990; 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FFFF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FF00FF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FFFFFF"/>
                      </a:solidFill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'İL İCMAL 2008'!$B$4:$B$8</c:f>
              <c:strCache/>
            </c:strRef>
          </c:cat>
          <c:val>
            <c:numRef>
              <c:f>'İL İCMAL 2008'!$I$4:$I$8</c:f>
              <c:numCache/>
            </c:numRef>
          </c:val>
        </c:ser>
        <c:firstSliceAng val="30"/>
      </c:pie3DChart>
      <c:spPr>
        <a:noFill/>
        <a:ln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285" b="1" i="0" u="none" baseline="0">
                <a:solidFill>
                  <a:srgbClr val="FFFF00"/>
                </a:solidFill>
                <a:latin typeface="Arial Tur"/>
                <a:ea typeface="Arial Tur"/>
                <a:cs typeface="Arial Tur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285" b="1" i="0" u="none" baseline="0">
                <a:solidFill>
                  <a:srgbClr val="FF6600"/>
                </a:solidFill>
                <a:latin typeface="Arial Tur"/>
                <a:ea typeface="Arial Tur"/>
                <a:cs typeface="Arial Tur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285" b="1" i="0" u="none" baseline="0">
                <a:solidFill>
                  <a:srgbClr val="00FFFF"/>
                </a:solidFill>
                <a:latin typeface="Arial Tur"/>
                <a:ea typeface="Arial Tur"/>
                <a:cs typeface="Arial Tur"/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1285" b="1" i="0" u="none" baseline="0">
                <a:solidFill>
                  <a:srgbClr val="FF00FF"/>
                </a:solidFill>
                <a:latin typeface="Arial Tur"/>
                <a:ea typeface="Arial Tur"/>
                <a:cs typeface="Arial Tur"/>
              </a:defRPr>
            </a:pPr>
          </a:p>
        </c:txPr>
      </c:legendEntry>
      <c:legendEntry>
        <c:idx val="4"/>
        <c:txPr>
          <a:bodyPr vert="horz" rot="0"/>
          <a:lstStyle/>
          <a:p>
            <a:pPr>
              <a:defRPr lang="en-US" cap="none" sz="1285" b="1" i="0" u="none" baseline="0">
                <a:solidFill>
                  <a:srgbClr val="FFFFFF"/>
                </a:solidFill>
                <a:latin typeface="Arial Tur"/>
                <a:ea typeface="Arial Tur"/>
                <a:cs typeface="Arial Tur"/>
              </a:defRPr>
            </a:pPr>
          </a:p>
        </c:txPr>
      </c:legendEntry>
      <c:layout>
        <c:manualLayout>
          <c:xMode val="edge"/>
          <c:yMode val="edge"/>
          <c:x val="0"/>
          <c:y val="0.87625"/>
          <c:w val="0.97525"/>
          <c:h val="0.11575"/>
        </c:manualLayout>
      </c:layout>
      <c:overlay val="0"/>
      <c:spPr>
        <a:solidFill>
          <a:srgbClr val="000080"/>
        </a:solidFill>
        <a:ln w="3175">
          <a:noFill/>
        </a:ln>
      </c:spPr>
      <c:txPr>
        <a:bodyPr vert="horz" rot="0"/>
        <a:lstStyle/>
        <a:p>
          <a:pPr>
            <a:defRPr lang="en-US" cap="none" sz="1285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000080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</xdr:row>
      <xdr:rowOff>0</xdr:rowOff>
    </xdr:from>
    <xdr:to>
      <xdr:col>16</xdr:col>
      <xdr:colOff>1323975</xdr:colOff>
      <xdr:row>22</xdr:row>
      <xdr:rowOff>9525</xdr:rowOff>
    </xdr:to>
    <xdr:graphicFrame>
      <xdr:nvGraphicFramePr>
        <xdr:cNvPr id="1" name="Chart 2"/>
        <xdr:cNvGraphicFramePr/>
      </xdr:nvGraphicFramePr>
      <xdr:xfrm>
        <a:off x="10134600" y="504825"/>
        <a:ext cx="7162800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3" name="Line 3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4" name="Line 4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6" name="Line 6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7" name="Line 7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8" name="Line 8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10" name="Line 10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11" name="Line 11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12" name="Line 12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13" name="Line 13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14" name="Line 14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15" name="Line 15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16" name="Line 16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17" name="Line 17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18" name="Line 18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19" name="Line 19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20" name="Line 20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22" name="Line 22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23" name="Line 23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24" name="Line 24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25" name="Line 25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26" name="Line 26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27" name="Line 27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28" name="Line 28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29" name="Line 29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30" name="Line 30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31" name="Line 31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32" name="Line 32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33" name="Line 33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34" name="Line 34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35" name="Line 35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36" name="Line 36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37" name="Line 37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38" name="Line 38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39" name="Line 39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40" name="Line 40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41" name="Line 41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42" name="Line 42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43" name="Line 43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44" name="Line 44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45" name="Line 45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46" name="Line 46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47" name="Line 47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48" name="Line 48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49" name="Line 49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50" name="Line 50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51" name="Line 51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52" name="Line 52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53" name="Line 53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54" name="Line 54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55" name="Line 55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56" name="Line 56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57" name="Line 57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58" name="Line 58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59" name="Line 59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60" name="Line 60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61" name="Line 61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62" name="Line 62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63" name="Line 63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64" name="Line 64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65" name="Line 65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66" name="Line 66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67" name="Line 67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68" name="Line 68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69" name="Line 69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70" name="Line 70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71" name="Line 71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72" name="Line 72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73" name="Line 73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74" name="Line 74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75" name="Line 75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76" name="Line 76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77" name="Line 77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78" name="Line 78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79" name="Line 79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80" name="Line 80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81" name="Line 81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82" name="Line 82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83" name="Line 83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84" name="Line 84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85" name="Line 85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86" name="Line 86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87" name="Line 87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88" name="Line 88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89" name="Line 89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90" name="Line 90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91" name="Line 91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92" name="Line 92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93" name="Line 93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94" name="Line 94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95" name="Line 95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96" name="Line 96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97" name="Line 97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98" name="Line 98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99" name="Line 99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100" name="Line 100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101" name="Line 101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102" name="Line 102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103" name="Line 103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104" name="Line 104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105" name="Line 105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106" name="Line 106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107" name="Line 107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108" name="Line 108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109" name="Line 109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110" name="Line 110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111" name="Line 111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112" name="Line 112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113" name="Line 113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114" name="Line 114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115" name="Line 115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116" name="Line 116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117" name="Line 117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118" name="Line 118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9</xdr:col>
      <xdr:colOff>19050</xdr:colOff>
      <xdr:row>4</xdr:row>
      <xdr:rowOff>0</xdr:rowOff>
    </xdr:from>
    <xdr:to>
      <xdr:col>9</xdr:col>
      <xdr:colOff>104775</xdr:colOff>
      <xdr:row>4</xdr:row>
      <xdr:rowOff>0</xdr:rowOff>
    </xdr:to>
    <xdr:sp>
      <xdr:nvSpPr>
        <xdr:cNvPr id="119" name="AutoShape 119"/>
        <xdr:cNvSpPr>
          <a:spLocks/>
        </xdr:cNvSpPr>
      </xdr:nvSpPr>
      <xdr:spPr>
        <a:xfrm>
          <a:off x="9201150" y="1419225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120" name="Line 120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121" name="Line 121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122" name="Line 122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123" name="Line 123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124" name="Line 124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125" name="Line 125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126" name="Line 126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127" name="Line 127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128" name="Line 128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129" name="Line 129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130" name="Line 130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131" name="Line 131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132" name="Line 132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133" name="Line 133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134" name="Line 134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135" name="Line 135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136" name="Line 136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137" name="Line 137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138" name="Line 138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139" name="Line 139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140" name="Line 140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141" name="Line 141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142" name="Line 142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143" name="Line 143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144" name="Line 144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145" name="Line 145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146" name="Line 146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147" name="Line 147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148" name="Line 148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149" name="Line 149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150" name="Line 150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151" name="Line 151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152" name="Line 152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153" name="Line 153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154" name="Line 154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155" name="Line 155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156" name="Line 156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157" name="Line 157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158" name="Line 158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159" name="Line 159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160" name="Line 160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161" name="Line 161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162" name="Line 162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163" name="Line 163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164" name="Line 164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165" name="Line 165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166" name="Line 166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167" name="Line 167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168" name="Line 168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169" name="Line 169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170" name="Line 170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171" name="Line 171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172" name="Line 172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173" name="Line 173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174" name="Line 174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175" name="Line 175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176" name="Line 176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177" name="Line 177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178" name="Line 178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179" name="Line 179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180" name="Line 180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181" name="Line 181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182" name="Line 182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183" name="Line 183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184" name="Line 184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185" name="Line 185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186" name="Line 186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187" name="Line 187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188" name="Line 188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189" name="Line 189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190" name="Line 190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191" name="Line 191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192" name="Line 192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193" name="Line 193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194" name="Line 194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195" name="Line 195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196" name="Line 196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197" name="Line 197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198" name="Line 198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199" name="Line 199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200" name="Line 200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201" name="Line 201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202" name="Line 202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203" name="Line 203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204" name="Line 204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205" name="Line 205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206" name="Line 206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207" name="Line 207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208" name="Line 208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209" name="Line 209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210" name="Line 210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211" name="Line 211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212" name="Line 212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213" name="Line 213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214" name="Line 214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215" name="Line 215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216" name="Line 216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217" name="Line 217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218" name="Line 218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219" name="Line 219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220" name="Line 220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221" name="Line 221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222" name="Line 222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223" name="Line 223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224" name="Line 224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225" name="Line 225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226" name="Line 226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227" name="Line 227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228" name="Line 228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229" name="Line 229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230" name="Line 230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231" name="Line 231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232" name="Line 232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233" name="Line 233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234" name="Line 234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235" name="Line 235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236" name="Line 236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237" name="Line 237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9</xdr:col>
      <xdr:colOff>19050</xdr:colOff>
      <xdr:row>4</xdr:row>
      <xdr:rowOff>0</xdr:rowOff>
    </xdr:from>
    <xdr:to>
      <xdr:col>9</xdr:col>
      <xdr:colOff>104775</xdr:colOff>
      <xdr:row>4</xdr:row>
      <xdr:rowOff>0</xdr:rowOff>
    </xdr:to>
    <xdr:sp>
      <xdr:nvSpPr>
        <xdr:cNvPr id="238" name="AutoShape 238"/>
        <xdr:cNvSpPr>
          <a:spLocks/>
        </xdr:cNvSpPr>
      </xdr:nvSpPr>
      <xdr:spPr>
        <a:xfrm>
          <a:off x="9201150" y="1419225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239" name="Line 239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240" name="Line 240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241" name="Line 241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242" name="Line 242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243" name="Line 243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244" name="Line 244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245" name="Line 245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246" name="Line 246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247" name="Line 247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248" name="Line 248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249" name="Line 249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250" name="Line 250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251" name="Line 251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252" name="Line 252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253" name="Line 253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254" name="Line 254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255" name="Line 255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256" name="Line 256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257" name="Line 257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258" name="Line 258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259" name="Line 259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260" name="Line 260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261" name="Line 261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262" name="Line 262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263" name="Line 263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264" name="Line 264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265" name="Line 265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266" name="Line 266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267" name="Line 267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268" name="Line 268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269" name="Line 269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270" name="Line 270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271" name="Line 271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272" name="Line 272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273" name="Line 273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274" name="Line 274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275" name="Line 275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276" name="Line 276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277" name="Line 277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278" name="Line 278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279" name="Line 279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280" name="Line 280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281" name="Line 281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282" name="Line 282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283" name="Line 283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284" name="Line 284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285" name="Line 285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286" name="Line 286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287" name="Line 287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288" name="Line 288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289" name="Line 289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290" name="Line 290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291" name="Line 291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292" name="Line 292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293" name="Line 293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294" name="Line 294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295" name="Line 295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296" name="Line 296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297" name="Line 297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298" name="Line 298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299" name="Line 299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300" name="Line 300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301" name="Line 301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302" name="Line 302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303" name="Line 303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304" name="Line 304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305" name="Line 305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306" name="Line 306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307" name="Line 307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308" name="Line 308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309" name="Line 309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310" name="Line 310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311" name="Line 311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312" name="Line 312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313" name="Line 313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314" name="Line 314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315" name="Line 315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316" name="Line 316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317" name="Line 317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318" name="Line 318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319" name="Line 319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320" name="Line 320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321" name="Line 321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322" name="Line 322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323" name="Line 323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324" name="Line 324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325" name="Line 325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326" name="Line 326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327" name="Line 327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328" name="Line 328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329" name="Line 329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330" name="Line 330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331" name="Line 331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332" name="Line 332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333" name="Line 333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334" name="Line 334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335" name="Line 335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336" name="Line 336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337" name="Line 337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338" name="Line 338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339" name="Line 339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340" name="Line 340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341" name="Line 341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342" name="Line 342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343" name="Line 343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344" name="Line 344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345" name="Line 345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346" name="Line 346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347" name="Line 347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348" name="Line 348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349" name="Line 349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350" name="Line 350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351" name="Line 351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352" name="Line 352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353" name="Line 353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354" name="Line 354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355" name="Line 355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356" name="Line 356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9</xdr:col>
      <xdr:colOff>19050</xdr:colOff>
      <xdr:row>4</xdr:row>
      <xdr:rowOff>0</xdr:rowOff>
    </xdr:from>
    <xdr:to>
      <xdr:col>9</xdr:col>
      <xdr:colOff>104775</xdr:colOff>
      <xdr:row>4</xdr:row>
      <xdr:rowOff>0</xdr:rowOff>
    </xdr:to>
    <xdr:sp>
      <xdr:nvSpPr>
        <xdr:cNvPr id="357" name="AutoShape 357"/>
        <xdr:cNvSpPr>
          <a:spLocks/>
        </xdr:cNvSpPr>
      </xdr:nvSpPr>
      <xdr:spPr>
        <a:xfrm>
          <a:off x="9201150" y="1419225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358" name="Line 358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359" name="Line 359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360" name="Line 360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361" name="Line 361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362" name="Line 362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363" name="Line 363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364" name="Line 364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365" name="Line 365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366" name="Line 366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367" name="Line 367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368" name="Line 368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369" name="Line 369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370" name="Line 370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371" name="Line 371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372" name="Line 372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373" name="Line 373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374" name="Line 374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375" name="Line 375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376" name="Line 376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377" name="Line 377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378" name="Line 378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379" name="Line 379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380" name="Line 380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381" name="Line 381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382" name="Line 382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383" name="Line 383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384" name="Line 384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385" name="Line 385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386" name="Line 386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387" name="Line 387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388" name="Line 388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389" name="Line 389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390" name="Line 390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391" name="Line 391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392" name="Line 392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393" name="Line 393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394" name="Line 394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395" name="Line 395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396" name="Line 396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397" name="Line 397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398" name="Line 398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399" name="Line 399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400" name="Line 400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401" name="Line 401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402" name="Line 402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403" name="Line 403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404" name="Line 404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405" name="Line 405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406" name="Line 406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407" name="Line 407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408" name="Line 408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409" name="Line 409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410" name="Line 410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411" name="Line 411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412" name="Line 412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413" name="Line 413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414" name="Line 414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415" name="Line 415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416" name="Line 416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417" name="Line 417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418" name="Line 418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419" name="Line 419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420" name="Line 420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421" name="Line 421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422" name="Line 422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423" name="Line 423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424" name="Line 424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425" name="Line 425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426" name="Line 426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427" name="Line 427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428" name="Line 428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429" name="Line 429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430" name="Line 430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431" name="Line 431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432" name="Line 432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433" name="Line 433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434" name="Line 434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435" name="Line 435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436" name="Line 436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437" name="Line 437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438" name="Line 438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439" name="Line 439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440" name="Line 440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441" name="Line 441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442" name="Line 442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443" name="Line 443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444" name="Line 444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445" name="Line 445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446" name="Line 446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447" name="Line 447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448" name="Line 448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449" name="Line 449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450" name="Line 450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451" name="Line 451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452" name="Line 452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453" name="Line 453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454" name="Line 454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455" name="Line 455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456" name="Line 456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457" name="Line 457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458" name="Line 458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459" name="Line 459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460" name="Line 460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461" name="Line 461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462" name="Line 462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463" name="Line 463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464" name="Line 464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465" name="Line 465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466" name="Line 466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467" name="Line 467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468" name="Line 468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469" name="Line 469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470" name="Line 470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471" name="Line 471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472" name="Line 472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473" name="Line 473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474" name="Line 474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475" name="Line 475"/>
        <xdr:cNvSpPr>
          <a:spLocks/>
        </xdr:cNvSpPr>
      </xdr:nvSpPr>
      <xdr:spPr>
        <a:xfrm>
          <a:off x="100488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9</xdr:col>
      <xdr:colOff>19050</xdr:colOff>
      <xdr:row>4</xdr:row>
      <xdr:rowOff>0</xdr:rowOff>
    </xdr:from>
    <xdr:to>
      <xdr:col>9</xdr:col>
      <xdr:colOff>104775</xdr:colOff>
      <xdr:row>4</xdr:row>
      <xdr:rowOff>0</xdr:rowOff>
    </xdr:to>
    <xdr:sp>
      <xdr:nvSpPr>
        <xdr:cNvPr id="476" name="AutoShape 476"/>
        <xdr:cNvSpPr>
          <a:spLocks/>
        </xdr:cNvSpPr>
      </xdr:nvSpPr>
      <xdr:spPr>
        <a:xfrm>
          <a:off x="9201150" y="1419225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oydes05\izlameler2006\&#304;LKER%20BEY\F&#304;LM\K&#214;YDES%20&#199;ALI&#350;MALARI\EK&#304;M%20&#304;ZLEMELER&#304;\eyl&#252;l%202006%20da%20gelenler\K&#214;YDES\K&#214;YDES%20&#199;ALI&#350;MALARI%202005%20-%202006\APO%20FLASH\K&#214;YDES%20T&#220;M%20&#304;&#350;LER\K&#214;YDES%20T&#220;M%20&#304;&#350;LER%2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oydes05\izlameler2006\&#304;LKER%20BEY\F&#304;LM\K&#214;YDES%20&#199;ALI&#350;MALARI\EK&#304;M%20&#304;ZLEMELER&#304;\eyl&#252;l%202006%20da%20gelenler\K&#214;YDES\K&#214;YDES%20&#199;ALI&#350;MALARI%202005%20-%202006\APO%20FLASH\K&#214;YDES%20T&#220;M%20&#304;&#350;LER\&#304;LLER%20A-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K&#214;YDES%20DURUM%20RAPORU%2021.10.2005\Yeni%20Klas&#246;r\&#304;ZLEMELER\KOYDES\K&#214;YDES%20&#199;ALI&#350;MALARI%20(APO)\SON%20TEKL&#304;FLER\2.ETAP\2.ETAP\B&#304;TL&#304;S%20TOPLANTI\Yeni%20Klas&#246;r\Yeni%20Klas&#246;r\B&#304;TL&#304;S%20TOPLANTI\Yeni%20Klas&#246;r\Kopya%2013%20&#304;L%20PROGRAMI%20SO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K&#214;YDES%20DURUM%20RAPORU%2021.10.2005\Yeni%20Klas&#246;r\&#304;ZLEMELER\KOYDES\K&#214;YDES%20&#199;ALI&#350;MALARI%20(APO)\SON%20TEKL&#304;FLER\2.ETAP\2.ETAP\B&#304;TL&#304;S%20TOPLANTI\Yeni%20Klas&#246;r\Yeni%20Klas&#246;r\B&#304;TL&#304;S%20TOPLANTI\T&#304;MUR\Kopya%2013%20&#304;L%20PROGRAMI%20SON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K&#214;YDES%20DURUM%20RAPORU%2021.10.2005\Yeni%20Klas&#246;r\&#304;ZLEMELER\KOYDES\K&#214;YDES%20&#199;ALI&#350;MALARI%20(APO)\2.ETAP\2.%20ETAP%20Susuz%20k&#246;y%2025%20TR&#304;LY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Nİ İŞLER"/>
      <sheetName val="İÇME SUYU İZLEME"/>
      <sheetName val="YOL İZLEME"/>
      <sheetName val="2005 ÖDENEK"/>
      <sheetName val="2006 ÖDENEK"/>
      <sheetName val="GRAFİKLER"/>
      <sheetName val="DEVAM EDEN İŞLER"/>
    </sheetNames>
    <sheetDataSet>
      <sheetData sheetId="0">
        <row r="3">
          <cell r="P3" t="str">
            <v>YOL</v>
          </cell>
          <cell r="Q3" t="str">
            <v>İÇME SUYU</v>
          </cell>
          <cell r="R3" t="str">
            <v>SULAMA</v>
          </cell>
          <cell r="S3" t="str">
            <v>KANAL</v>
          </cell>
          <cell r="X3" t="str">
            <v>DEVAM EDEN</v>
          </cell>
          <cell r="Y3" t="str">
            <v>ORTAK ALIM</v>
          </cell>
        </row>
      </sheetData>
      <sheetData sheetId="3">
        <row r="8">
          <cell r="C8">
            <v>99999999.58069082</v>
          </cell>
          <cell r="D8">
            <v>100000000</v>
          </cell>
        </row>
      </sheetData>
      <sheetData sheetId="4">
        <row r="1">
          <cell r="A1">
            <v>1000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ENEL"/>
      <sheetName val="ADANA"/>
      <sheetName val="ADIYAMAN"/>
      <sheetName val="AFYONKARA"/>
      <sheetName val="AĞRI"/>
      <sheetName val="AKSARAY"/>
      <sheetName val="AMASYA"/>
      <sheetName val="ANKARA"/>
      <sheetName val="ANTALYA"/>
      <sheetName val="ARDAHAN"/>
      <sheetName val="ARTVİN"/>
      <sheetName val="AYDIN"/>
      <sheetName val="BALIKESİR"/>
      <sheetName val="BARTIN"/>
      <sheetName val="BATMAN"/>
      <sheetName val="BAYBURT"/>
      <sheetName val="BİLECİK"/>
      <sheetName val="BİNGÖL"/>
      <sheetName val="BİTLİS"/>
      <sheetName val="BOLU"/>
      <sheetName val="BURDUR"/>
      <sheetName val="BURSA"/>
      <sheetName val="ÇANAKKALE"/>
      <sheetName val="ÇANKIRI"/>
      <sheetName val="ÇORUM"/>
      <sheetName val="DENİZLİ"/>
      <sheetName val="D.BAKIR"/>
      <sheetName val="DÜZCE"/>
      <sheetName val="EDİRNE"/>
      <sheetName val="ELAZIĞ"/>
      <sheetName val="ERZİNCAN"/>
      <sheetName val="ERZURUM"/>
      <sheetName val="ESKİŞEHİR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00-2005 PROGRAM"/>
      <sheetName val="SUSUZ"/>
      <sheetName val="Ön Proje"/>
      <sheetName val="Kesin Proje"/>
      <sheetName val="SUSUZ TABLO"/>
      <sheetName val="İCMAL SUSUZ YETERSİZ"/>
      <sheetName val="PROJELİ İCMALİ"/>
      <sheetName val="PROGRAM"/>
      <sheetName val="PROGRAM (2)"/>
      <sheetName val="KARAMAN"/>
      <sheetName val="Sayfa1 (2)"/>
      <sheetName val="PROGRAM SON"/>
      <sheetName val="PROGRAM en son"/>
      <sheetName val="Sayfa1"/>
      <sheetName val="DAĞITIM"/>
      <sheetName val="PROJELİ İCMALİ SON"/>
      <sheetName val="PROJELİ İCMALİ SON (2)"/>
      <sheetName val="PROGRAM ÇIKTI"/>
      <sheetName val="PROGRAM (3)"/>
      <sheetName val="PROGRAM ÇIKTI (2)"/>
      <sheetName val="PROJELİ İCMALİ SON (3)"/>
    </sheetNames>
    <sheetDataSet>
      <sheetData sheetId="7">
        <row r="69">
          <cell r="F69">
            <v>4354296</v>
          </cell>
        </row>
        <row r="102">
          <cell r="F102">
            <v>2404000</v>
          </cell>
        </row>
        <row r="134">
          <cell r="F134">
            <v>2359349</v>
          </cell>
        </row>
        <row r="197">
          <cell r="F197">
            <v>5226336.390000001</v>
          </cell>
        </row>
        <row r="228">
          <cell r="F228">
            <v>436000</v>
          </cell>
        </row>
        <row r="266">
          <cell r="F266">
            <v>1452292</v>
          </cell>
        </row>
        <row r="308">
          <cell r="F308">
            <v>111000</v>
          </cell>
        </row>
        <row r="344">
          <cell r="F344">
            <v>1480000</v>
          </cell>
        </row>
        <row r="373">
          <cell r="F373">
            <v>550000</v>
          </cell>
        </row>
        <row r="428">
          <cell r="F428">
            <v>1900000</v>
          </cell>
        </row>
        <row r="461">
          <cell r="F461">
            <v>284567</v>
          </cell>
        </row>
        <row r="499">
          <cell r="F499">
            <v>1506000</v>
          </cell>
        </row>
      </sheetData>
      <sheetData sheetId="14">
        <row r="19">
          <cell r="U19">
            <v>182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000-2005 PROGRAM"/>
      <sheetName val="SUSUZ"/>
      <sheetName val="Ön Proje"/>
      <sheetName val="Kesin Proje"/>
      <sheetName val="SUSUZ TABLO"/>
      <sheetName val="İCMAL SUSUZ YETERSİZ"/>
      <sheetName val="PROJELİ İCMALİ"/>
      <sheetName val="PROGRAM"/>
      <sheetName val="PROGRAM (2)"/>
      <sheetName val="KARAMAN"/>
      <sheetName val="Sayfa1 (2)"/>
      <sheetName val="PROGRAM SON"/>
      <sheetName val="PROGRAM en son"/>
      <sheetName val="Sayfa1"/>
      <sheetName val="DAĞITIM"/>
      <sheetName val="PROJELİ İCMALİ SON"/>
      <sheetName val="PROJELİ İCMALİ SON (2)"/>
      <sheetName val="PROGRAM ÇIKTI"/>
      <sheetName val="PROGRAM (3)"/>
      <sheetName val="PROGRAM ÇIKTI (2)"/>
      <sheetName val="PROJELİ İCMALİ SON (3)"/>
    </sheetNames>
    <sheetDataSet>
      <sheetData sheetId="19">
        <row r="418">
          <cell r="F418">
            <v>950000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ÖZET TABLO (2)"/>
      <sheetName val="TABLO 1.ETAP (2)"/>
      <sheetName val="TABLO SON DRM (3)"/>
      <sheetName val="KÖYDES 2. ETAP PROGRAMI (2)"/>
      <sheetName val="ÖZET TABLO"/>
      <sheetName val="TABLO 1.ETAP"/>
      <sheetName val="TABLO SON DRM"/>
      <sheetName val="KÖYDES 2. ETAP PROGRAMI"/>
      <sheetName val="2. ETAP PROGRAMI OLMY."/>
      <sheetName val="2. ETAP PROGRAMI YENİ İŞLER"/>
      <sheetName val="2. ETAP PROGRAMITÜM İŞLER"/>
      <sheetName val="PROGRAM"/>
      <sheetName val="PROGRAM (2)"/>
      <sheetName val="PROGRAM toplam"/>
      <sheetName val="2. ETAP PROGRAMITÜM İŞLER (2)"/>
      <sheetName val="PROGRAM toplam (2)"/>
      <sheetName val="TABLO"/>
      <sheetName val="2. ETAP PROGRAMI YENİ İŞLER 25 "/>
      <sheetName val="PROGRAM toplam 25"/>
      <sheetName val="2. etap program"/>
      <sheetName val="2. etap program deneme"/>
      <sheetName val="Sayfa1"/>
      <sheetName val="TABLO SON DRM (2)"/>
    </sheetNames>
    <sheetDataSet>
      <sheetData sheetId="7">
        <row r="6">
          <cell r="AN6">
            <v>40000000</v>
          </cell>
        </row>
        <row r="31">
          <cell r="AC31">
            <v>9053.75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.t.tanik@hotmail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Z41"/>
  <sheetViews>
    <sheetView zoomScalePageLayoutView="0" workbookViewId="0" topLeftCell="A1">
      <selection activeCell="C13" sqref="C13"/>
    </sheetView>
  </sheetViews>
  <sheetFormatPr defaultColWidth="9.00390625" defaultRowHeight="12.75"/>
  <cols>
    <col min="1" max="1" width="17.00390625" style="3" customWidth="1"/>
    <col min="2" max="2" width="21.875" style="2" customWidth="1"/>
    <col min="3" max="3" width="13.375" style="2" customWidth="1"/>
    <col min="4" max="4" width="10.625" style="5" customWidth="1"/>
    <col min="5" max="5" width="9.875" style="5" customWidth="1"/>
    <col min="6" max="6" width="13.25390625" style="5" customWidth="1"/>
    <col min="7" max="7" width="10.75390625" style="5" customWidth="1"/>
    <col min="8" max="8" width="11.375" style="5" customWidth="1"/>
    <col min="9" max="9" width="11.625" style="5" customWidth="1"/>
    <col min="10" max="10" width="13.25390625" style="5" customWidth="1"/>
    <col min="11" max="11" width="12.625" style="5" customWidth="1"/>
    <col min="12" max="12" width="12.25390625" style="5" customWidth="1"/>
    <col min="13" max="13" width="12.125" style="5" customWidth="1"/>
    <col min="14" max="14" width="13.625" style="2" customWidth="1"/>
    <col min="15" max="15" width="12.00390625" style="2" customWidth="1"/>
    <col min="16" max="16" width="14.00390625" style="2" customWidth="1"/>
    <col min="17" max="17" width="20.375" style="2" customWidth="1"/>
    <col min="18" max="18" width="14.25390625" style="2" customWidth="1"/>
    <col min="19" max="26" width="9.125" style="2" customWidth="1"/>
    <col min="27" max="16384" width="9.125" style="3" customWidth="1"/>
  </cols>
  <sheetData>
    <row r="1" spans="1:18" ht="39.75" customHeight="1" thickBot="1">
      <c r="A1" s="198" t="s">
        <v>91</v>
      </c>
      <c r="B1" s="199"/>
      <c r="C1" s="199"/>
      <c r="D1" s="199"/>
      <c r="E1" s="199"/>
      <c r="F1" s="199"/>
      <c r="G1" s="199"/>
      <c r="H1" s="199"/>
      <c r="I1" s="199"/>
      <c r="J1" s="1"/>
      <c r="K1" s="1"/>
      <c r="L1" s="1"/>
      <c r="M1" s="1"/>
      <c r="N1" s="1"/>
      <c r="O1" s="1"/>
      <c r="P1" s="1"/>
      <c r="Q1" s="1"/>
      <c r="R1" s="1"/>
    </row>
    <row r="2" spans="1:12" ht="33" customHeight="1">
      <c r="A2" s="200" t="s">
        <v>65</v>
      </c>
      <c r="B2" s="203" t="s">
        <v>29</v>
      </c>
      <c r="C2" s="205" t="s">
        <v>30</v>
      </c>
      <c r="D2" s="206"/>
      <c r="E2" s="207"/>
      <c r="F2" s="208" t="s">
        <v>31</v>
      </c>
      <c r="G2" s="209"/>
      <c r="H2" s="181"/>
      <c r="I2" s="182" t="s">
        <v>11</v>
      </c>
      <c r="J2" s="4"/>
      <c r="L2" s="6"/>
    </row>
    <row r="3" spans="1:12" ht="59.25" customHeight="1" thickBot="1">
      <c r="A3" s="201"/>
      <c r="B3" s="204"/>
      <c r="C3" s="88" t="s">
        <v>40</v>
      </c>
      <c r="D3" s="80" t="s">
        <v>10</v>
      </c>
      <c r="E3" s="77" t="s">
        <v>32</v>
      </c>
      <c r="F3" s="89" t="s">
        <v>40</v>
      </c>
      <c r="G3" s="81" t="s">
        <v>10</v>
      </c>
      <c r="H3" s="44" t="s">
        <v>32</v>
      </c>
      <c r="I3" s="183"/>
      <c r="J3" s="4"/>
      <c r="L3" s="6"/>
    </row>
    <row r="4" spans="1:12" ht="21.75" customHeight="1">
      <c r="A4" s="201"/>
      <c r="B4" s="7" t="s">
        <v>33</v>
      </c>
      <c r="C4" s="37">
        <v>11</v>
      </c>
      <c r="D4" s="38">
        <v>2</v>
      </c>
      <c r="E4" s="117">
        <f>C4+D4</f>
        <v>13</v>
      </c>
      <c r="F4" s="76">
        <v>29</v>
      </c>
      <c r="G4" s="45">
        <v>0</v>
      </c>
      <c r="H4" s="46">
        <f>F4+G4</f>
        <v>29</v>
      </c>
      <c r="I4" s="55">
        <f>E4+H4</f>
        <v>42</v>
      </c>
      <c r="J4" s="82"/>
      <c r="L4" s="8"/>
    </row>
    <row r="5" spans="1:12" ht="21.75" customHeight="1">
      <c r="A5" s="201"/>
      <c r="B5" s="9" t="s">
        <v>34</v>
      </c>
      <c r="C5" s="39">
        <v>0</v>
      </c>
      <c r="D5" s="40">
        <v>0</v>
      </c>
      <c r="E5" s="78">
        <f>C5+D5</f>
        <v>0</v>
      </c>
      <c r="F5" s="47">
        <v>0</v>
      </c>
      <c r="G5" s="48">
        <v>0</v>
      </c>
      <c r="H5" s="49">
        <f>F5+G5</f>
        <v>0</v>
      </c>
      <c r="I5" s="56">
        <f>E5+H5</f>
        <v>0</v>
      </c>
      <c r="J5" s="10"/>
      <c r="L5" s="8"/>
    </row>
    <row r="6" spans="1:12" ht="21.75" customHeight="1">
      <c r="A6" s="201"/>
      <c r="B6" s="11" t="s">
        <v>35</v>
      </c>
      <c r="C6" s="41">
        <v>0</v>
      </c>
      <c r="D6" s="40">
        <v>3</v>
      </c>
      <c r="E6" s="78">
        <f>C6+D6</f>
        <v>3</v>
      </c>
      <c r="F6" s="50">
        <v>0</v>
      </c>
      <c r="G6" s="48">
        <v>0</v>
      </c>
      <c r="H6" s="49">
        <f>F6+G6</f>
        <v>0</v>
      </c>
      <c r="I6" s="56">
        <f>E6+H6</f>
        <v>3</v>
      </c>
      <c r="J6" s="10"/>
      <c r="L6" s="8"/>
    </row>
    <row r="7" spans="1:12" ht="21.75" customHeight="1">
      <c r="A7" s="201"/>
      <c r="B7" s="9" t="s">
        <v>36</v>
      </c>
      <c r="C7" s="39">
        <v>0</v>
      </c>
      <c r="D7" s="39">
        <v>0</v>
      </c>
      <c r="E7" s="78">
        <f>C7+D7</f>
        <v>0</v>
      </c>
      <c r="F7" s="47">
        <v>0</v>
      </c>
      <c r="G7" s="47">
        <f>0-G8-G6-G5-G4</f>
        <v>0</v>
      </c>
      <c r="H7" s="49">
        <f>F7+G7</f>
        <v>0</v>
      </c>
      <c r="I7" s="56">
        <f>E7+H7</f>
        <v>0</v>
      </c>
      <c r="J7" s="10"/>
      <c r="L7" s="8"/>
    </row>
    <row r="8" spans="1:12" ht="21.75" customHeight="1" thickBot="1">
      <c r="A8" s="201"/>
      <c r="B8" s="9" t="s">
        <v>37</v>
      </c>
      <c r="C8" s="74">
        <v>0</v>
      </c>
      <c r="D8" s="42">
        <v>0</v>
      </c>
      <c r="E8" s="78">
        <f>C8+D8</f>
        <v>0</v>
      </c>
      <c r="F8" s="47">
        <v>0</v>
      </c>
      <c r="G8" s="51">
        <v>0</v>
      </c>
      <c r="H8" s="49">
        <f>F8+G8</f>
        <v>0</v>
      </c>
      <c r="I8" s="56">
        <f>E8+H8</f>
        <v>0</v>
      </c>
      <c r="J8" s="82"/>
      <c r="L8" s="8"/>
    </row>
    <row r="9" spans="1:12" ht="21.75" customHeight="1" thickBot="1" thickTop="1">
      <c r="A9" s="202"/>
      <c r="B9" s="12" t="s">
        <v>32</v>
      </c>
      <c r="C9" s="118">
        <f aca="true" t="shared" si="0" ref="C9:I9">SUM(C4:C8)</f>
        <v>11</v>
      </c>
      <c r="D9" s="73">
        <f t="shared" si="0"/>
        <v>5</v>
      </c>
      <c r="E9" s="43">
        <f t="shared" si="0"/>
        <v>16</v>
      </c>
      <c r="F9" s="52">
        <f t="shared" si="0"/>
        <v>29</v>
      </c>
      <c r="G9" s="53">
        <f t="shared" si="0"/>
        <v>0</v>
      </c>
      <c r="H9" s="54">
        <f t="shared" si="0"/>
        <v>29</v>
      </c>
      <c r="I9" s="57">
        <f t="shared" si="0"/>
        <v>45</v>
      </c>
      <c r="J9" s="83"/>
      <c r="L9" s="13"/>
    </row>
    <row r="10" ht="10.5" customHeight="1">
      <c r="A10" s="14"/>
    </row>
    <row r="11" spans="1:12" ht="21.75" customHeight="1">
      <c r="A11" s="256"/>
      <c r="B11" s="256"/>
      <c r="C11" s="256"/>
      <c r="D11" s="256"/>
      <c r="E11" s="15"/>
      <c r="F11" s="15"/>
      <c r="G11" s="15"/>
      <c r="H11" s="15"/>
      <c r="I11" s="15"/>
      <c r="J11" s="16"/>
      <c r="K11" s="16"/>
      <c r="L11" s="16"/>
    </row>
    <row r="12" spans="1:26" s="20" customFormat="1" ht="43.5" customHeight="1">
      <c r="A12" s="247"/>
      <c r="B12" s="6"/>
      <c r="C12" s="248"/>
      <c r="D12" s="249"/>
      <c r="E12" s="246"/>
      <c r="F12" s="34"/>
      <c r="G12" s="17"/>
      <c r="H12" s="17"/>
      <c r="I12" s="18"/>
      <c r="J12" s="17"/>
      <c r="K12" s="17"/>
      <c r="L12" s="17"/>
      <c r="M12" s="18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</row>
    <row r="13" spans="1:18" ht="18" customHeight="1">
      <c r="A13" s="257"/>
      <c r="B13" s="250"/>
      <c r="C13" s="251"/>
      <c r="D13" s="251"/>
      <c r="E13" s="31"/>
      <c r="F13" s="30"/>
      <c r="G13" s="31"/>
      <c r="H13" s="31"/>
      <c r="K13" s="21"/>
      <c r="L13" s="21"/>
      <c r="M13" s="21"/>
      <c r="N13" s="21"/>
      <c r="O13" s="21"/>
      <c r="P13" s="21"/>
      <c r="Q13" s="21"/>
      <c r="R13" s="21"/>
    </row>
    <row r="14" spans="1:18" ht="18" customHeight="1">
      <c r="A14" s="257"/>
      <c r="B14" s="250"/>
      <c r="C14" s="251"/>
      <c r="D14" s="251"/>
      <c r="E14" s="31"/>
      <c r="F14" s="30"/>
      <c r="G14" s="31"/>
      <c r="H14" s="31"/>
      <c r="J14" s="21"/>
      <c r="K14" s="21"/>
      <c r="L14" s="21"/>
      <c r="M14" s="21"/>
      <c r="N14" s="21"/>
      <c r="O14" s="21"/>
      <c r="P14" s="21"/>
      <c r="Q14" s="21"/>
      <c r="R14" s="21"/>
    </row>
    <row r="15" spans="1:18" ht="18" customHeight="1">
      <c r="A15" s="257"/>
      <c r="B15" s="250"/>
      <c r="C15" s="252"/>
      <c r="D15" s="253"/>
      <c r="E15" s="33"/>
      <c r="F15" s="30"/>
      <c r="G15" s="32"/>
      <c r="H15" s="32"/>
      <c r="J15" s="21"/>
      <c r="K15" s="21"/>
      <c r="L15" s="21"/>
      <c r="M15" s="21"/>
      <c r="N15" s="21"/>
      <c r="O15" s="21"/>
      <c r="P15" s="21"/>
      <c r="Q15" s="21"/>
      <c r="R15" s="21"/>
    </row>
    <row r="16" spans="1:18" ht="18" customHeight="1">
      <c r="A16" s="257"/>
      <c r="B16" s="250"/>
      <c r="C16" s="252"/>
      <c r="D16" s="252"/>
      <c r="E16" s="33"/>
      <c r="F16" s="30"/>
      <c r="G16" s="33"/>
      <c r="H16" s="33"/>
      <c r="J16" s="21"/>
      <c r="K16" s="21"/>
      <c r="L16" s="21"/>
      <c r="M16" s="21"/>
      <c r="N16" s="21"/>
      <c r="O16" s="21"/>
      <c r="P16" s="21"/>
      <c r="Q16" s="21"/>
      <c r="R16" s="21"/>
    </row>
    <row r="17" spans="1:18" ht="18" customHeight="1">
      <c r="A17" s="257"/>
      <c r="B17" s="250"/>
      <c r="C17" s="251"/>
      <c r="D17" s="251"/>
      <c r="E17" s="31"/>
      <c r="F17" s="30"/>
      <c r="G17" s="31"/>
      <c r="H17" s="31"/>
      <c r="J17" s="21"/>
      <c r="K17" s="21"/>
      <c r="L17" s="21"/>
      <c r="M17" s="21"/>
      <c r="N17" s="21"/>
      <c r="O17" s="21"/>
      <c r="P17" s="21"/>
      <c r="Q17" s="21"/>
      <c r="R17" s="21"/>
    </row>
    <row r="18" spans="1:18" ht="18" customHeight="1">
      <c r="A18" s="257"/>
      <c r="B18" s="250"/>
      <c r="C18" s="251"/>
      <c r="D18" s="251"/>
      <c r="E18" s="31"/>
      <c r="F18" s="30"/>
      <c r="G18" s="31"/>
      <c r="H18" s="31"/>
      <c r="J18" s="21"/>
      <c r="K18" s="21"/>
      <c r="L18" s="21"/>
      <c r="M18" s="21"/>
      <c r="N18" s="21"/>
      <c r="O18" s="21"/>
      <c r="P18" s="21"/>
      <c r="Q18" s="21"/>
      <c r="R18" s="21"/>
    </row>
    <row r="19" spans="1:18" ht="18" customHeight="1">
      <c r="A19" s="257"/>
      <c r="B19" s="250"/>
      <c r="C19" s="254"/>
      <c r="D19" s="254"/>
      <c r="E19" s="31"/>
      <c r="F19" s="30"/>
      <c r="G19" s="31"/>
      <c r="H19" s="31"/>
      <c r="J19" s="21"/>
      <c r="K19" s="21"/>
      <c r="L19" s="21"/>
      <c r="M19" s="21"/>
      <c r="N19" s="21"/>
      <c r="O19" s="21"/>
      <c r="P19" s="21"/>
      <c r="Q19" s="21"/>
      <c r="R19" s="21"/>
    </row>
    <row r="20" spans="1:18" ht="18" customHeight="1">
      <c r="A20" s="257"/>
      <c r="B20" s="250"/>
      <c r="C20" s="251"/>
      <c r="D20" s="251"/>
      <c r="E20" s="31"/>
      <c r="F20" s="30"/>
      <c r="G20" s="31"/>
      <c r="H20" s="31"/>
      <c r="J20" s="21"/>
      <c r="K20" s="21"/>
      <c r="L20" s="21"/>
      <c r="M20" s="21"/>
      <c r="N20" s="21"/>
      <c r="O20" s="21"/>
      <c r="P20" s="21"/>
      <c r="Q20" s="21"/>
      <c r="R20" s="21"/>
    </row>
    <row r="21" spans="1:18" ht="18" customHeight="1">
      <c r="A21" s="257"/>
      <c r="B21" s="250"/>
      <c r="C21" s="251"/>
      <c r="D21" s="251"/>
      <c r="E21" s="31"/>
      <c r="F21" s="30"/>
      <c r="G21" s="31"/>
      <c r="H21" s="31"/>
      <c r="J21" s="21"/>
      <c r="K21" s="21"/>
      <c r="L21" s="21"/>
      <c r="M21" s="21"/>
      <c r="N21" s="21"/>
      <c r="O21" s="21"/>
      <c r="P21" s="21"/>
      <c r="Q21" s="21"/>
      <c r="R21" s="21"/>
    </row>
    <row r="22" spans="1:12" ht="18" customHeight="1">
      <c r="A22" s="257"/>
      <c r="B22" s="250"/>
      <c r="C22" s="255"/>
      <c r="D22" s="255"/>
      <c r="E22" s="31"/>
      <c r="F22" s="30"/>
      <c r="G22" s="31"/>
      <c r="H22" s="31"/>
      <c r="J22" s="22"/>
      <c r="K22" s="22"/>
      <c r="L22" s="22"/>
    </row>
    <row r="23" spans="1:18" ht="18" customHeight="1">
      <c r="A23" s="257"/>
      <c r="B23" s="250"/>
      <c r="C23" s="255"/>
      <c r="D23" s="255"/>
      <c r="E23" s="31"/>
      <c r="F23" s="30"/>
      <c r="G23" s="31"/>
      <c r="H23" s="31"/>
      <c r="J23" s="189"/>
      <c r="K23" s="189"/>
      <c r="L23" s="189"/>
      <c r="M23" s="189"/>
      <c r="N23" s="189"/>
      <c r="O23" s="189"/>
      <c r="P23" s="189"/>
      <c r="Q23" s="189"/>
      <c r="R23" s="189"/>
    </row>
    <row r="24" spans="1:18" ht="18" customHeight="1">
      <c r="A24" s="257"/>
      <c r="B24" s="250"/>
      <c r="C24" s="255"/>
      <c r="D24" s="255"/>
      <c r="E24" s="31"/>
      <c r="F24" s="30"/>
      <c r="G24" s="31"/>
      <c r="H24" s="31"/>
      <c r="J24" s="189"/>
      <c r="K24" s="189"/>
      <c r="L24" s="189"/>
      <c r="M24" s="189"/>
      <c r="N24" s="189"/>
      <c r="O24" s="189"/>
      <c r="P24" s="189"/>
      <c r="Q24" s="189"/>
      <c r="R24" s="189"/>
    </row>
    <row r="25" ht="9" customHeight="1"/>
    <row r="26" spans="1:18" ht="24.75" customHeight="1" thickBot="1">
      <c r="A26" s="188" t="s">
        <v>39</v>
      </c>
      <c r="B26" s="188"/>
      <c r="C26" s="188"/>
      <c r="D26" s="188"/>
      <c r="E26" s="188"/>
      <c r="F26" s="188"/>
      <c r="G26" s="188"/>
      <c r="H26" s="188"/>
      <c r="I26" s="188"/>
      <c r="J26" s="188"/>
      <c r="K26" s="188"/>
      <c r="L26" s="188"/>
      <c r="M26" s="188"/>
      <c r="N26" s="188"/>
      <c r="O26" s="35"/>
      <c r="P26" s="35"/>
      <c r="Q26" s="35"/>
      <c r="R26" s="35"/>
    </row>
    <row r="27" spans="1:19" ht="29.25" customHeight="1" thickBot="1">
      <c r="A27" s="214"/>
      <c r="B27" s="222" t="s">
        <v>38</v>
      </c>
      <c r="C27" s="217" t="s">
        <v>40</v>
      </c>
      <c r="D27" s="218"/>
      <c r="E27" s="218"/>
      <c r="F27" s="218"/>
      <c r="G27" s="218"/>
      <c r="H27" s="219"/>
      <c r="I27" s="184" t="s">
        <v>33</v>
      </c>
      <c r="J27" s="185"/>
      <c r="K27" s="185"/>
      <c r="L27" s="185"/>
      <c r="M27" s="185"/>
      <c r="N27" s="186"/>
      <c r="O27" s="36"/>
      <c r="P27" s="30"/>
      <c r="Q27" s="30"/>
      <c r="R27" s="30"/>
      <c r="S27" s="5"/>
    </row>
    <row r="28" spans="1:18" ht="30" customHeight="1" thickBot="1">
      <c r="A28" s="215"/>
      <c r="B28" s="223"/>
      <c r="C28" s="91" t="s">
        <v>41</v>
      </c>
      <c r="D28" s="92"/>
      <c r="E28" s="187" t="s">
        <v>42</v>
      </c>
      <c r="F28" s="187"/>
      <c r="G28" s="210" t="s">
        <v>43</v>
      </c>
      <c r="H28" s="212" t="s">
        <v>32</v>
      </c>
      <c r="I28" s="93" t="s">
        <v>41</v>
      </c>
      <c r="J28" s="94"/>
      <c r="K28" s="95" t="s">
        <v>42</v>
      </c>
      <c r="L28" s="63"/>
      <c r="M28" s="194" t="s">
        <v>49</v>
      </c>
      <c r="N28" s="196" t="s">
        <v>32</v>
      </c>
      <c r="O28" s="3"/>
      <c r="P28" s="3"/>
      <c r="Q28" s="3"/>
      <c r="R28" s="3"/>
    </row>
    <row r="29" spans="1:18" ht="65.25" customHeight="1" thickBot="1">
      <c r="A29" s="216"/>
      <c r="B29" s="224"/>
      <c r="C29" s="70" t="s">
        <v>44</v>
      </c>
      <c r="D29" s="71" t="s">
        <v>45</v>
      </c>
      <c r="E29" s="70" t="s">
        <v>44</v>
      </c>
      <c r="F29" s="71" t="s">
        <v>45</v>
      </c>
      <c r="G29" s="211"/>
      <c r="H29" s="213"/>
      <c r="I29" s="96" t="s">
        <v>44</v>
      </c>
      <c r="J29" s="90" t="s">
        <v>45</v>
      </c>
      <c r="K29" s="90" t="s">
        <v>44</v>
      </c>
      <c r="L29" s="72" t="s">
        <v>45</v>
      </c>
      <c r="M29" s="195"/>
      <c r="N29" s="197"/>
      <c r="O29" s="3"/>
      <c r="P29" s="3"/>
      <c r="Q29" s="3"/>
      <c r="R29" s="3"/>
    </row>
    <row r="30" spans="1:18" ht="19.5" customHeight="1">
      <c r="A30" s="228" t="s">
        <v>65</v>
      </c>
      <c r="B30" s="23" t="s">
        <v>46</v>
      </c>
      <c r="C30" s="58">
        <v>0</v>
      </c>
      <c r="D30" s="58">
        <v>0</v>
      </c>
      <c r="E30" s="58">
        <v>0</v>
      </c>
      <c r="F30" s="58">
        <v>1</v>
      </c>
      <c r="G30" s="58">
        <v>0</v>
      </c>
      <c r="H30" s="84">
        <f>C30+D30+E30+F30</f>
        <v>1</v>
      </c>
      <c r="I30" s="64">
        <v>0</v>
      </c>
      <c r="J30" s="65">
        <v>0</v>
      </c>
      <c r="K30" s="65">
        <v>0</v>
      </c>
      <c r="L30" s="65">
        <v>0</v>
      </c>
      <c r="M30" s="65">
        <v>0</v>
      </c>
      <c r="N30" s="86">
        <f>I30+J30+K30+L30</f>
        <v>0</v>
      </c>
      <c r="O30" s="3"/>
      <c r="P30" s="3"/>
      <c r="Q30" s="3"/>
      <c r="R30" s="3"/>
    </row>
    <row r="31" spans="1:18" ht="19.5" customHeight="1">
      <c r="A31" s="229"/>
      <c r="B31" s="24" t="s">
        <v>47</v>
      </c>
      <c r="C31" s="59">
        <v>1</v>
      </c>
      <c r="D31" s="59">
        <v>7</v>
      </c>
      <c r="E31" s="59">
        <v>0</v>
      </c>
      <c r="F31" s="59">
        <v>2</v>
      </c>
      <c r="G31" s="60">
        <f>69+3020</f>
        <v>3089</v>
      </c>
      <c r="H31" s="85">
        <f>C31+D31+E31+F31</f>
        <v>10</v>
      </c>
      <c r="I31" s="66">
        <v>0</v>
      </c>
      <c r="J31" s="67">
        <v>0</v>
      </c>
      <c r="K31" s="67">
        <v>0</v>
      </c>
      <c r="L31" s="67">
        <v>0</v>
      </c>
      <c r="M31" s="68">
        <v>0</v>
      </c>
      <c r="N31" s="87">
        <f>I31+J31+K31+L31</f>
        <v>0</v>
      </c>
      <c r="O31" s="3"/>
      <c r="P31" s="3"/>
      <c r="Q31" s="3"/>
      <c r="R31" s="3"/>
    </row>
    <row r="32" spans="1:18" ht="19.5" customHeight="1" thickBot="1">
      <c r="A32" s="229"/>
      <c r="B32" s="24" t="s">
        <v>48</v>
      </c>
      <c r="C32" s="59">
        <v>0</v>
      </c>
      <c r="D32" s="59">
        <v>0</v>
      </c>
      <c r="E32" s="59">
        <v>0</v>
      </c>
      <c r="F32" s="59">
        <v>0</v>
      </c>
      <c r="G32" s="59">
        <v>0</v>
      </c>
      <c r="H32" s="85">
        <f>C32+D32+E32+F32</f>
        <v>0</v>
      </c>
      <c r="I32" s="66">
        <v>0</v>
      </c>
      <c r="J32" s="67">
        <v>0</v>
      </c>
      <c r="K32" s="67">
        <v>0</v>
      </c>
      <c r="L32" s="67">
        <v>0</v>
      </c>
      <c r="M32" s="67">
        <v>0</v>
      </c>
      <c r="N32" s="87">
        <f>I32+J32+K32+L32</f>
        <v>0</v>
      </c>
      <c r="O32" s="3"/>
      <c r="P32" s="3"/>
      <c r="Q32" s="3"/>
      <c r="R32" s="3"/>
    </row>
    <row r="33" spans="1:18" ht="19.5" customHeight="1" thickBot="1" thickTop="1">
      <c r="A33" s="230"/>
      <c r="B33" s="25" t="s">
        <v>32</v>
      </c>
      <c r="C33" s="61">
        <f aca="true" t="shared" si="1" ref="C33:N33">SUM(C30:C32)</f>
        <v>1</v>
      </c>
      <c r="D33" s="61">
        <f t="shared" si="1"/>
        <v>7</v>
      </c>
      <c r="E33" s="61">
        <f t="shared" si="1"/>
        <v>0</v>
      </c>
      <c r="F33" s="61">
        <f t="shared" si="1"/>
        <v>3</v>
      </c>
      <c r="G33" s="62">
        <f t="shared" si="1"/>
        <v>3089</v>
      </c>
      <c r="H33" s="105">
        <f t="shared" si="1"/>
        <v>11</v>
      </c>
      <c r="I33" s="75">
        <f t="shared" si="1"/>
        <v>0</v>
      </c>
      <c r="J33" s="69">
        <f t="shared" si="1"/>
        <v>0</v>
      </c>
      <c r="K33" s="69">
        <f t="shared" si="1"/>
        <v>0</v>
      </c>
      <c r="L33" s="69">
        <f t="shared" si="1"/>
        <v>0</v>
      </c>
      <c r="M33" s="79">
        <f t="shared" si="1"/>
        <v>0</v>
      </c>
      <c r="N33" s="106">
        <f t="shared" si="1"/>
        <v>0</v>
      </c>
      <c r="O33" s="3"/>
      <c r="P33" s="3"/>
      <c r="Q33" s="3"/>
      <c r="R33" s="3"/>
    </row>
    <row r="34" spans="1:8" ht="12.75">
      <c r="A34" s="26"/>
      <c r="B34" s="27"/>
      <c r="C34" s="27"/>
      <c r="D34" s="18"/>
      <c r="E34" s="18"/>
      <c r="F34" s="18"/>
      <c r="G34" s="18"/>
      <c r="H34" s="18"/>
    </row>
    <row r="35" spans="1:8" ht="14.25" customHeight="1" thickBot="1">
      <c r="A35" s="28"/>
      <c r="B35" s="29"/>
      <c r="C35" s="29"/>
      <c r="D35" s="18"/>
      <c r="E35" s="18"/>
      <c r="F35" s="18"/>
      <c r="G35" s="18"/>
      <c r="H35" s="18"/>
    </row>
    <row r="36" spans="1:8" ht="15.75">
      <c r="A36" s="225" t="s">
        <v>53</v>
      </c>
      <c r="B36" s="226"/>
      <c r="C36" s="227"/>
      <c r="D36" s="18"/>
      <c r="E36" s="18"/>
      <c r="F36" s="18"/>
      <c r="G36" s="18"/>
      <c r="H36" s="18"/>
    </row>
    <row r="37" spans="1:8" ht="12.75">
      <c r="A37" s="111" t="s">
        <v>54</v>
      </c>
      <c r="B37" s="220" t="s">
        <v>62</v>
      </c>
      <c r="C37" s="221"/>
      <c r="D37" s="18"/>
      <c r="E37" s="18"/>
      <c r="F37" s="18"/>
      <c r="G37" s="18"/>
      <c r="H37" s="18"/>
    </row>
    <row r="38" spans="1:3" ht="12.75">
      <c r="A38" s="111" t="s">
        <v>58</v>
      </c>
      <c r="B38" s="220" t="s">
        <v>64</v>
      </c>
      <c r="C38" s="221"/>
    </row>
    <row r="39" spans="1:3" ht="12.75">
      <c r="A39" s="111" t="s">
        <v>55</v>
      </c>
      <c r="B39" s="190">
        <v>4842232333</v>
      </c>
      <c r="C39" s="191"/>
    </row>
    <row r="40" spans="1:3" ht="12.75">
      <c r="A40" s="112" t="s">
        <v>56</v>
      </c>
      <c r="B40" s="190">
        <v>5443024347</v>
      </c>
      <c r="C40" s="191"/>
    </row>
    <row r="41" spans="1:3" ht="13.5" thickBot="1">
      <c r="A41" s="113" t="s">
        <v>57</v>
      </c>
      <c r="B41" s="192" t="s">
        <v>63</v>
      </c>
      <c r="C41" s="193"/>
    </row>
  </sheetData>
  <sheetProtection/>
  <protectedRanges>
    <protectedRange sqref="G13:H24 E13:E24 C13:D18 C22:D24" name="Aralık1"/>
    <protectedRange sqref="G30:G31" name="Aralık1_1"/>
    <protectedRange sqref="M30:M31" name="Aralık1_2"/>
    <protectedRange sqref="C19:D21" name="Aralık1_3"/>
  </protectedRanges>
  <mergeCells count="24">
    <mergeCell ref="A27:A29"/>
    <mergeCell ref="C27:H27"/>
    <mergeCell ref="B38:C38"/>
    <mergeCell ref="B27:B29"/>
    <mergeCell ref="A36:C36"/>
    <mergeCell ref="B37:C37"/>
    <mergeCell ref="A30:A33"/>
    <mergeCell ref="I27:N27"/>
    <mergeCell ref="E28:F28"/>
    <mergeCell ref="G28:G29"/>
    <mergeCell ref="H28:H29"/>
    <mergeCell ref="A1:I1"/>
    <mergeCell ref="A2:A9"/>
    <mergeCell ref="B2:B3"/>
    <mergeCell ref="C2:E2"/>
    <mergeCell ref="F2:H2"/>
    <mergeCell ref="I2:I3"/>
    <mergeCell ref="B40:C40"/>
    <mergeCell ref="B41:C41"/>
    <mergeCell ref="M28:M29"/>
    <mergeCell ref="N28:N29"/>
    <mergeCell ref="B39:C39"/>
    <mergeCell ref="J23:R24"/>
    <mergeCell ref="A26:N26"/>
  </mergeCells>
  <dataValidations count="4">
    <dataValidation type="custom" allowBlank="1" showInputMessage="1" showErrorMessage="1" errorTitle="LÜTFEN DÜZELTİN" error="BİTEN ÜNİTE SAYISI BİTEN İÇME SUYU SAYISINDAN AZ OLAMAZ" sqref="E4">
      <formula1>E4&lt;=N33</formula1>
    </dataValidation>
    <dataValidation type="custom" allowBlank="1" showInputMessage="1" showErrorMessage="1" errorTitle="LÜTFEN DÜZETİN" error="PLANLANAN İÇME SUYU İŞ SAYISI, İÇME SUYU HİZMETİ GÖTÜRÜLECEK ÜNİTE SAYISINDAN AZ OLAMAZ " sqref="C9">
      <formula1>C9&lt;H4=H33</formula1>
    </dataValidation>
    <dataValidation type="custom" allowBlank="1" showInputMessage="1" showErrorMessage="1" errorTitle="LÜTFEN DÜZELTİN" error="BİTEN ÜNİTE SAYISI BİTEN İÇME SUYU SAYISINDAN AZ OLAMAZ" sqref="N33">
      <formula1>E4&lt;=N33</formula1>
    </dataValidation>
    <dataValidation type="custom" allowBlank="1" showInputMessage="1" showErrorMessage="1" errorTitle="LÜTFEN DÜZELTİN" error="PLANLANAN İÇME SUYU İŞ SAYISI, İÇME SUYU HİZMETİ GÖTÜRÜLECEK ÜNİTE SAYISINDAN AZ OLAMAZ " sqref="H33">
      <formula1>C9&lt;=H33</formula1>
    </dataValidation>
  </dataValidations>
  <hyperlinks>
    <hyperlink ref="B41" r:id="rId1" display="s.t.tanik@hotmail.com"/>
  </hyperlinks>
  <printOptions/>
  <pageMargins left="0.78" right="0.41" top="0.91" bottom="0.52" header="0.47" footer="0.34"/>
  <pageSetup horizontalDpi="600" verticalDpi="600" orientation="landscape" paperSize="9" scale="65" r:id="rId3"/>
  <headerFooter alignWithMargins="0">
    <oddHeader>&amp;C&amp;"Arial Tur,Kalın"&amp;12T.C
İÇİŞLERİ BAKANLIĞI
Mahalli İdareler Genel Müdürlüğü</oddHeader>
    <oddFooter>&amp;C&amp;P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8"/>
  </sheetPr>
  <dimension ref="A1:CL25"/>
  <sheetViews>
    <sheetView tabSelected="1" zoomScaleSheetLayoutView="75" zoomScalePageLayoutView="0" workbookViewId="0" topLeftCell="A1">
      <pane ySplit="4" topLeftCell="BM5" activePane="bottomLeft" state="frozen"/>
      <selection pane="topLeft" activeCell="A1" sqref="A1"/>
      <selection pane="bottomLeft" activeCell="C5" sqref="C5"/>
    </sheetView>
  </sheetViews>
  <sheetFormatPr defaultColWidth="9.00390625" defaultRowHeight="12.75"/>
  <cols>
    <col min="1" max="1" width="6.00390625" style="97" customWidth="1"/>
    <col min="2" max="2" width="10.125" style="97" customWidth="1"/>
    <col min="3" max="3" width="14.125" style="97" customWidth="1"/>
    <col min="4" max="4" width="26.25390625" style="97" bestFit="1" customWidth="1"/>
    <col min="5" max="5" width="15.875" style="97" customWidth="1"/>
    <col min="6" max="6" width="10.375" style="97" customWidth="1"/>
    <col min="7" max="7" width="13.75390625" style="97" customWidth="1"/>
    <col min="8" max="8" width="12.00390625" style="97" customWidth="1"/>
    <col min="9" max="9" width="12.00390625" style="100" customWidth="1"/>
    <col min="10" max="10" width="11.375" style="101" customWidth="1"/>
    <col min="11" max="11" width="12.00390625" style="100" customWidth="1"/>
    <col min="12" max="12" width="7.75390625" style="102" customWidth="1"/>
    <col min="13" max="13" width="8.00390625" style="97" customWidth="1"/>
    <col min="14" max="14" width="5.375" style="99" customWidth="1"/>
    <col min="15" max="15" width="8.125" style="99" customWidth="1"/>
    <col min="16" max="16" width="5.75390625" style="99" customWidth="1"/>
    <col min="17" max="17" width="5.625" style="99" customWidth="1"/>
    <col min="18" max="18" width="8.875" style="99" customWidth="1"/>
    <col min="19" max="19" width="18.375" style="97" bestFit="1" customWidth="1"/>
    <col min="20" max="20" width="9.00390625" style="103" customWidth="1"/>
    <col min="21" max="21" width="8.125" style="103" customWidth="1"/>
    <col min="22" max="22" width="6.625" style="103" customWidth="1"/>
    <col min="23" max="23" width="8.125" style="103" customWidth="1"/>
    <col min="24" max="83" width="9.125" style="104" customWidth="1"/>
    <col min="84" max="85" width="9.125" style="97" customWidth="1"/>
    <col min="86" max="86" width="9.125" style="114" customWidth="1"/>
    <col min="87" max="87" width="10.375" style="114" customWidth="1"/>
    <col min="88" max="88" width="10.25390625" style="114" customWidth="1"/>
    <col min="89" max="90" width="9.125" style="114" customWidth="1"/>
    <col min="91" max="92" width="9.125" style="97" customWidth="1"/>
    <col min="93" max="96" width="0" style="97" hidden="1" customWidth="1"/>
    <col min="97" max="16384" width="9.125" style="97" customWidth="1"/>
  </cols>
  <sheetData>
    <row r="1" spans="1:90" s="98" customFormat="1" ht="18">
      <c r="A1" s="239" t="s">
        <v>52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CH1" s="114"/>
      <c r="CI1" s="114"/>
      <c r="CJ1" s="114"/>
      <c r="CK1" s="114"/>
      <c r="CL1" s="114"/>
    </row>
    <row r="2" spans="9:90" s="98" customFormat="1" ht="13.5" customHeight="1" thickBot="1">
      <c r="I2" s="109"/>
      <c r="J2" s="110"/>
      <c r="K2" s="109"/>
      <c r="N2" s="152"/>
      <c r="O2" s="152"/>
      <c r="P2" s="152"/>
      <c r="Q2" s="152"/>
      <c r="R2" s="152"/>
      <c r="S2" s="243" t="s">
        <v>61</v>
      </c>
      <c r="T2" s="243"/>
      <c r="U2" s="243"/>
      <c r="V2" s="243"/>
      <c r="W2" s="243"/>
      <c r="CH2" s="114"/>
      <c r="CI2" s="114"/>
      <c r="CJ2" s="114"/>
      <c r="CK2" s="114"/>
      <c r="CL2" s="114"/>
    </row>
    <row r="3" spans="1:90" s="98" customFormat="1" ht="40.5" customHeight="1" thickBot="1" thickTop="1">
      <c r="A3" s="231" t="s">
        <v>25</v>
      </c>
      <c r="B3" s="233" t="s">
        <v>28</v>
      </c>
      <c r="C3" s="234" t="s">
        <v>51</v>
      </c>
      <c r="D3" s="234" t="s">
        <v>12</v>
      </c>
      <c r="E3" s="234"/>
      <c r="F3" s="240" t="s">
        <v>50</v>
      </c>
      <c r="G3" s="235" t="s">
        <v>6</v>
      </c>
      <c r="H3" s="235" t="s">
        <v>7</v>
      </c>
      <c r="I3" s="241" t="s">
        <v>0</v>
      </c>
      <c r="J3" s="245" t="s">
        <v>13</v>
      </c>
      <c r="K3" s="241" t="s">
        <v>8</v>
      </c>
      <c r="L3" s="236" t="s">
        <v>14</v>
      </c>
      <c r="M3" s="236"/>
      <c r="N3" s="238" t="s">
        <v>29</v>
      </c>
      <c r="O3" s="238"/>
      <c r="P3" s="238"/>
      <c r="Q3" s="238"/>
      <c r="R3" s="238"/>
      <c r="S3" s="238"/>
      <c r="T3" s="237" t="s">
        <v>1</v>
      </c>
      <c r="U3" s="237"/>
      <c r="V3" s="244" t="s">
        <v>2</v>
      </c>
      <c r="W3" s="244" t="s">
        <v>9</v>
      </c>
      <c r="CH3" s="114"/>
      <c r="CI3" s="114"/>
      <c r="CJ3" s="114"/>
      <c r="CK3" s="114"/>
      <c r="CL3" s="114"/>
    </row>
    <row r="4" spans="1:90" s="98" customFormat="1" ht="39.75" customHeight="1" thickBot="1" thickTop="1">
      <c r="A4" s="232"/>
      <c r="B4" s="233"/>
      <c r="C4" s="234"/>
      <c r="D4" s="122" t="s">
        <v>15</v>
      </c>
      <c r="E4" s="123" t="s">
        <v>3</v>
      </c>
      <c r="F4" s="240"/>
      <c r="G4" s="235"/>
      <c r="H4" s="235"/>
      <c r="I4" s="242"/>
      <c r="J4" s="245"/>
      <c r="K4" s="242"/>
      <c r="L4" s="124" t="s">
        <v>17</v>
      </c>
      <c r="M4" s="125" t="s">
        <v>18</v>
      </c>
      <c r="N4" s="120" t="s">
        <v>19</v>
      </c>
      <c r="O4" s="121" t="s">
        <v>20</v>
      </c>
      <c r="P4" s="121" t="s">
        <v>21</v>
      </c>
      <c r="Q4" s="121" t="s">
        <v>22</v>
      </c>
      <c r="R4" s="121" t="s">
        <v>23</v>
      </c>
      <c r="S4" s="119" t="s">
        <v>24</v>
      </c>
      <c r="T4" s="125" t="s">
        <v>4</v>
      </c>
      <c r="U4" s="125" t="s">
        <v>5</v>
      </c>
      <c r="V4" s="244"/>
      <c r="W4" s="244" t="s">
        <v>16</v>
      </c>
      <c r="CH4" s="114"/>
      <c r="CI4" s="114"/>
      <c r="CJ4" s="114"/>
      <c r="CK4" s="114"/>
      <c r="CL4" s="114"/>
    </row>
    <row r="5" spans="1:90" s="164" customFormat="1" ht="26.25" thickTop="1">
      <c r="A5" s="153" t="s">
        <v>26</v>
      </c>
      <c r="B5" s="150" t="s">
        <v>59</v>
      </c>
      <c r="C5" s="154" t="s">
        <v>60</v>
      </c>
      <c r="D5" s="155" t="s">
        <v>82</v>
      </c>
      <c r="E5" s="156" t="s">
        <v>71</v>
      </c>
      <c r="F5" s="156"/>
      <c r="G5" s="157" t="s">
        <v>47</v>
      </c>
      <c r="H5" s="157" t="s">
        <v>2</v>
      </c>
      <c r="I5" s="158">
        <v>75000</v>
      </c>
      <c r="J5" s="159">
        <v>66080</v>
      </c>
      <c r="K5" s="158">
        <f>I5-J5</f>
        <v>8920</v>
      </c>
      <c r="L5" s="160">
        <v>100</v>
      </c>
      <c r="M5" s="158">
        <v>100</v>
      </c>
      <c r="N5" s="161">
        <v>1</v>
      </c>
      <c r="O5" s="161"/>
      <c r="P5" s="161"/>
      <c r="Q5" s="161"/>
      <c r="R5" s="161"/>
      <c r="S5" s="162" t="s">
        <v>66</v>
      </c>
      <c r="T5" s="163"/>
      <c r="U5" s="163">
        <v>1</v>
      </c>
      <c r="V5" s="163">
        <v>1</v>
      </c>
      <c r="W5" s="163"/>
      <c r="CH5" s="116" t="s">
        <v>26</v>
      </c>
      <c r="CI5" s="116" t="s">
        <v>46</v>
      </c>
      <c r="CJ5" s="116" t="s">
        <v>1</v>
      </c>
      <c r="CK5" s="116"/>
      <c r="CL5" s="116"/>
    </row>
    <row r="6" spans="1:90" s="176" customFormat="1" ht="38.25">
      <c r="A6" s="166" t="s">
        <v>26</v>
      </c>
      <c r="B6" s="151" t="s">
        <v>59</v>
      </c>
      <c r="C6" s="167" t="s">
        <v>60</v>
      </c>
      <c r="D6" s="168" t="s">
        <v>77</v>
      </c>
      <c r="E6" s="137" t="s">
        <v>67</v>
      </c>
      <c r="F6" s="137">
        <v>69</v>
      </c>
      <c r="G6" s="169" t="s">
        <v>47</v>
      </c>
      <c r="H6" s="169" t="s">
        <v>9</v>
      </c>
      <c r="I6" s="165">
        <v>75000</v>
      </c>
      <c r="J6" s="170">
        <v>77169.86</v>
      </c>
      <c r="K6" s="165">
        <f>I6-J6</f>
        <v>-2169.8600000000006</v>
      </c>
      <c r="L6" s="171">
        <v>100</v>
      </c>
      <c r="M6" s="165">
        <v>100</v>
      </c>
      <c r="N6" s="172">
        <v>1</v>
      </c>
      <c r="O6" s="172"/>
      <c r="P6" s="172"/>
      <c r="Q6" s="172"/>
      <c r="R6" s="172"/>
      <c r="S6" s="173" t="s">
        <v>66</v>
      </c>
      <c r="T6" s="174"/>
      <c r="U6" s="174"/>
      <c r="V6" s="174">
        <v>1</v>
      </c>
      <c r="W6" s="174">
        <v>1</v>
      </c>
      <c r="X6" s="175"/>
      <c r="Y6" s="175"/>
      <c r="Z6" s="175"/>
      <c r="AA6" s="175"/>
      <c r="AB6" s="175"/>
      <c r="AC6" s="175"/>
      <c r="AD6" s="175"/>
      <c r="AE6" s="175"/>
      <c r="AF6" s="175"/>
      <c r="AG6" s="175"/>
      <c r="AH6" s="175"/>
      <c r="AI6" s="175"/>
      <c r="AJ6" s="175"/>
      <c r="AK6" s="175"/>
      <c r="AL6" s="175"/>
      <c r="AM6" s="175"/>
      <c r="AN6" s="175"/>
      <c r="AO6" s="175"/>
      <c r="AP6" s="175"/>
      <c r="AQ6" s="175"/>
      <c r="AR6" s="175"/>
      <c r="AS6" s="175"/>
      <c r="AT6" s="175"/>
      <c r="AU6" s="175"/>
      <c r="AV6" s="175"/>
      <c r="AW6" s="175"/>
      <c r="AX6" s="175"/>
      <c r="AY6" s="175"/>
      <c r="AZ6" s="175"/>
      <c r="BA6" s="175"/>
      <c r="BB6" s="175"/>
      <c r="BC6" s="175"/>
      <c r="BD6" s="175"/>
      <c r="BE6" s="175"/>
      <c r="BF6" s="175"/>
      <c r="BG6" s="175"/>
      <c r="BH6" s="175"/>
      <c r="BI6" s="175"/>
      <c r="BJ6" s="175"/>
      <c r="BK6" s="175"/>
      <c r="BL6" s="175"/>
      <c r="BM6" s="175"/>
      <c r="BN6" s="175"/>
      <c r="BO6" s="175"/>
      <c r="BP6" s="175"/>
      <c r="BQ6" s="175"/>
      <c r="BR6" s="175"/>
      <c r="BS6" s="175"/>
      <c r="BT6" s="175"/>
      <c r="BU6" s="175"/>
      <c r="BV6" s="175"/>
      <c r="BW6" s="175"/>
      <c r="BX6" s="175"/>
      <c r="BY6" s="175"/>
      <c r="BZ6" s="175"/>
      <c r="CA6" s="175"/>
      <c r="CB6" s="175"/>
      <c r="CC6" s="175"/>
      <c r="CD6" s="175"/>
      <c r="CE6" s="175"/>
      <c r="CH6" s="116" t="s">
        <v>27</v>
      </c>
      <c r="CI6" s="116" t="s">
        <v>47</v>
      </c>
      <c r="CJ6" s="116" t="s">
        <v>2</v>
      </c>
      <c r="CK6" s="116"/>
      <c r="CL6" s="116"/>
    </row>
    <row r="7" spans="1:90" s="176" customFormat="1" ht="25.5">
      <c r="A7" s="166" t="s">
        <v>26</v>
      </c>
      <c r="B7" s="151" t="s">
        <v>59</v>
      </c>
      <c r="C7" s="167" t="s">
        <v>68</v>
      </c>
      <c r="D7" s="168" t="s">
        <v>69</v>
      </c>
      <c r="E7" s="137" t="s">
        <v>67</v>
      </c>
      <c r="F7" s="137">
        <v>251</v>
      </c>
      <c r="G7" s="169" t="s">
        <v>47</v>
      </c>
      <c r="H7" s="169" t="s">
        <v>2</v>
      </c>
      <c r="I7" s="165">
        <v>125000</v>
      </c>
      <c r="J7" s="170">
        <v>15340</v>
      </c>
      <c r="K7" s="165">
        <f aca="true" t="shared" si="0" ref="K7:K21">I7-J7</f>
        <v>109660</v>
      </c>
      <c r="L7" s="171">
        <v>100</v>
      </c>
      <c r="M7" s="165">
        <v>100</v>
      </c>
      <c r="N7" s="172">
        <v>1</v>
      </c>
      <c r="O7" s="172"/>
      <c r="P7" s="172"/>
      <c r="Q7" s="172"/>
      <c r="R7" s="172"/>
      <c r="S7" s="173" t="s">
        <v>66</v>
      </c>
      <c r="T7" s="174"/>
      <c r="U7" s="174">
        <v>1</v>
      </c>
      <c r="V7" s="174">
        <v>1</v>
      </c>
      <c r="W7" s="174"/>
      <c r="X7" s="175"/>
      <c r="Y7" s="175"/>
      <c r="Z7" s="175"/>
      <c r="AA7" s="175"/>
      <c r="AB7" s="175"/>
      <c r="AC7" s="175"/>
      <c r="AD7" s="175"/>
      <c r="AE7" s="175"/>
      <c r="AF7" s="175"/>
      <c r="AG7" s="175"/>
      <c r="AH7" s="175"/>
      <c r="AI7" s="175"/>
      <c r="AJ7" s="175"/>
      <c r="AK7" s="175"/>
      <c r="AL7" s="175"/>
      <c r="AM7" s="175"/>
      <c r="AN7" s="175"/>
      <c r="AO7" s="175"/>
      <c r="AP7" s="175"/>
      <c r="AQ7" s="175"/>
      <c r="AR7" s="175"/>
      <c r="AS7" s="175"/>
      <c r="AT7" s="175"/>
      <c r="AU7" s="175"/>
      <c r="AV7" s="175"/>
      <c r="AW7" s="175"/>
      <c r="AX7" s="175"/>
      <c r="AY7" s="175"/>
      <c r="AZ7" s="175"/>
      <c r="BA7" s="175"/>
      <c r="BB7" s="175"/>
      <c r="BC7" s="175"/>
      <c r="BD7" s="175"/>
      <c r="BE7" s="175"/>
      <c r="BF7" s="175"/>
      <c r="BG7" s="175"/>
      <c r="BH7" s="175"/>
      <c r="BI7" s="175"/>
      <c r="BJ7" s="175"/>
      <c r="BK7" s="175"/>
      <c r="BL7" s="175"/>
      <c r="BM7" s="175"/>
      <c r="BN7" s="175"/>
      <c r="BO7" s="175"/>
      <c r="BP7" s="175"/>
      <c r="BQ7" s="175"/>
      <c r="BR7" s="175"/>
      <c r="BS7" s="175"/>
      <c r="BT7" s="175"/>
      <c r="BU7" s="175"/>
      <c r="BV7" s="175"/>
      <c r="BW7" s="175"/>
      <c r="BX7" s="175"/>
      <c r="BY7" s="175"/>
      <c r="BZ7" s="175"/>
      <c r="CA7" s="175"/>
      <c r="CB7" s="175"/>
      <c r="CC7" s="175"/>
      <c r="CD7" s="175"/>
      <c r="CE7" s="175"/>
      <c r="CH7" s="116" t="s">
        <v>10</v>
      </c>
      <c r="CI7" s="116" t="s">
        <v>48</v>
      </c>
      <c r="CJ7" s="116" t="s">
        <v>9</v>
      </c>
      <c r="CK7" s="116"/>
      <c r="CL7" s="116"/>
    </row>
    <row r="8" spans="1:90" s="176" customFormat="1" ht="24">
      <c r="A8" s="166" t="s">
        <v>26</v>
      </c>
      <c r="B8" s="151" t="s">
        <v>59</v>
      </c>
      <c r="C8" s="167" t="s">
        <v>70</v>
      </c>
      <c r="D8" s="168" t="s">
        <v>76</v>
      </c>
      <c r="E8" s="137" t="s">
        <v>67</v>
      </c>
      <c r="F8" s="137">
        <v>83</v>
      </c>
      <c r="G8" s="169" t="s">
        <v>47</v>
      </c>
      <c r="H8" s="169" t="s">
        <v>2</v>
      </c>
      <c r="I8" s="165">
        <v>44000</v>
      </c>
      <c r="J8" s="165">
        <v>19500</v>
      </c>
      <c r="K8" s="165">
        <f t="shared" si="0"/>
        <v>24500</v>
      </c>
      <c r="L8" s="171">
        <v>100</v>
      </c>
      <c r="M8" s="165">
        <v>100</v>
      </c>
      <c r="N8" s="172">
        <v>1</v>
      </c>
      <c r="O8" s="172"/>
      <c r="P8" s="172"/>
      <c r="Q8" s="172"/>
      <c r="R8" s="172"/>
      <c r="S8" s="173" t="s">
        <v>66</v>
      </c>
      <c r="T8" s="174">
        <v>1</v>
      </c>
      <c r="U8" s="174"/>
      <c r="V8" s="174">
        <v>1</v>
      </c>
      <c r="W8" s="174"/>
      <c r="X8" s="175"/>
      <c r="Y8" s="175"/>
      <c r="Z8" s="175"/>
      <c r="AA8" s="175"/>
      <c r="AB8" s="175"/>
      <c r="AC8" s="175"/>
      <c r="AD8" s="175"/>
      <c r="AE8" s="175"/>
      <c r="AF8" s="175"/>
      <c r="AG8" s="175"/>
      <c r="AH8" s="175"/>
      <c r="AI8" s="175"/>
      <c r="AJ8" s="175"/>
      <c r="AK8" s="175"/>
      <c r="AL8" s="175"/>
      <c r="AM8" s="175"/>
      <c r="AN8" s="175"/>
      <c r="AO8" s="175"/>
      <c r="AP8" s="175"/>
      <c r="AQ8" s="175"/>
      <c r="AR8" s="175"/>
      <c r="AS8" s="175"/>
      <c r="AT8" s="175"/>
      <c r="AU8" s="175"/>
      <c r="AV8" s="175"/>
      <c r="AW8" s="175"/>
      <c r="AX8" s="175"/>
      <c r="AY8" s="175"/>
      <c r="AZ8" s="175"/>
      <c r="BA8" s="175"/>
      <c r="BB8" s="175"/>
      <c r="BC8" s="175"/>
      <c r="BD8" s="175"/>
      <c r="BE8" s="175"/>
      <c r="BF8" s="175"/>
      <c r="BG8" s="175"/>
      <c r="BH8" s="175"/>
      <c r="BI8" s="175"/>
      <c r="BJ8" s="175"/>
      <c r="BK8" s="175"/>
      <c r="BL8" s="175"/>
      <c r="BM8" s="175"/>
      <c r="BN8" s="175"/>
      <c r="BO8" s="175"/>
      <c r="BP8" s="175"/>
      <c r="BQ8" s="175"/>
      <c r="BR8" s="175"/>
      <c r="BS8" s="175"/>
      <c r="BT8" s="175"/>
      <c r="BU8" s="175"/>
      <c r="BV8" s="175"/>
      <c r="BW8" s="175"/>
      <c r="BX8" s="175"/>
      <c r="BY8" s="175"/>
      <c r="BZ8" s="175"/>
      <c r="CA8" s="175"/>
      <c r="CB8" s="175"/>
      <c r="CC8" s="175"/>
      <c r="CD8" s="175"/>
      <c r="CE8" s="175"/>
      <c r="CH8" s="116"/>
      <c r="CI8" s="116"/>
      <c r="CJ8" s="116"/>
      <c r="CK8" s="116"/>
      <c r="CL8" s="116"/>
    </row>
    <row r="9" spans="1:90" s="176" customFormat="1" ht="24">
      <c r="A9" s="166" t="s">
        <v>26</v>
      </c>
      <c r="B9" s="151" t="s">
        <v>59</v>
      </c>
      <c r="C9" s="167" t="s">
        <v>72</v>
      </c>
      <c r="D9" s="168" t="s">
        <v>78</v>
      </c>
      <c r="E9" s="137" t="s">
        <v>67</v>
      </c>
      <c r="F9" s="137">
        <v>413</v>
      </c>
      <c r="G9" s="169" t="s">
        <v>47</v>
      </c>
      <c r="H9" s="169" t="s">
        <v>2</v>
      </c>
      <c r="I9" s="165">
        <v>62372.88</v>
      </c>
      <c r="J9" s="170">
        <v>80240</v>
      </c>
      <c r="K9" s="165">
        <f t="shared" si="0"/>
        <v>-17867.120000000003</v>
      </c>
      <c r="L9" s="171">
        <v>100</v>
      </c>
      <c r="M9" s="165">
        <v>100</v>
      </c>
      <c r="N9" s="172">
        <v>1</v>
      </c>
      <c r="O9" s="172"/>
      <c r="P9" s="172"/>
      <c r="Q9" s="172"/>
      <c r="R9" s="172"/>
      <c r="S9" s="173" t="s">
        <v>66</v>
      </c>
      <c r="T9" s="174">
        <v>1</v>
      </c>
      <c r="U9" s="174"/>
      <c r="V9" s="174">
        <v>1</v>
      </c>
      <c r="W9" s="174"/>
      <c r="X9" s="175"/>
      <c r="Y9" s="175"/>
      <c r="Z9" s="175"/>
      <c r="AA9" s="175"/>
      <c r="AB9" s="175"/>
      <c r="AC9" s="175"/>
      <c r="AD9" s="175"/>
      <c r="AE9" s="175"/>
      <c r="AF9" s="175"/>
      <c r="AG9" s="175"/>
      <c r="AH9" s="175"/>
      <c r="AI9" s="175"/>
      <c r="AJ9" s="175"/>
      <c r="AK9" s="175"/>
      <c r="AL9" s="175"/>
      <c r="AM9" s="175"/>
      <c r="AN9" s="175"/>
      <c r="AO9" s="175"/>
      <c r="AP9" s="175"/>
      <c r="AQ9" s="175"/>
      <c r="AR9" s="175"/>
      <c r="AS9" s="175"/>
      <c r="AT9" s="175"/>
      <c r="AU9" s="175"/>
      <c r="AV9" s="175"/>
      <c r="AW9" s="175"/>
      <c r="AX9" s="175"/>
      <c r="AY9" s="175"/>
      <c r="AZ9" s="175"/>
      <c r="BA9" s="175"/>
      <c r="BB9" s="175"/>
      <c r="BC9" s="175"/>
      <c r="BD9" s="175"/>
      <c r="BE9" s="175"/>
      <c r="BF9" s="175"/>
      <c r="BG9" s="175"/>
      <c r="BH9" s="175"/>
      <c r="BI9" s="175"/>
      <c r="BJ9" s="175"/>
      <c r="BK9" s="175"/>
      <c r="BL9" s="175"/>
      <c r="BM9" s="175"/>
      <c r="BN9" s="175"/>
      <c r="BO9" s="175"/>
      <c r="BP9" s="175"/>
      <c r="BQ9" s="175"/>
      <c r="BR9" s="175"/>
      <c r="BS9" s="175"/>
      <c r="BT9" s="175"/>
      <c r="BU9" s="175"/>
      <c r="BV9" s="175"/>
      <c r="BW9" s="175"/>
      <c r="BX9" s="175"/>
      <c r="BY9" s="175"/>
      <c r="BZ9" s="175"/>
      <c r="CA9" s="175"/>
      <c r="CB9" s="175"/>
      <c r="CC9" s="175"/>
      <c r="CD9" s="175"/>
      <c r="CE9" s="175"/>
      <c r="CH9" s="116"/>
      <c r="CI9" s="116"/>
      <c r="CJ9" s="116"/>
      <c r="CK9" s="116"/>
      <c r="CL9" s="116"/>
    </row>
    <row r="10" spans="1:90" s="176" customFormat="1" ht="24">
      <c r="A10" s="166" t="s">
        <v>26</v>
      </c>
      <c r="B10" s="151" t="s">
        <v>59</v>
      </c>
      <c r="C10" s="167" t="s">
        <v>72</v>
      </c>
      <c r="D10" s="168" t="s">
        <v>83</v>
      </c>
      <c r="E10" s="137" t="s">
        <v>71</v>
      </c>
      <c r="F10" s="137"/>
      <c r="G10" s="169" t="s">
        <v>46</v>
      </c>
      <c r="H10" s="169" t="s">
        <v>2</v>
      </c>
      <c r="I10" s="165">
        <v>137433.54</v>
      </c>
      <c r="J10" s="170">
        <v>33040</v>
      </c>
      <c r="K10" s="165">
        <f>I10-J10</f>
        <v>104393.54000000001</v>
      </c>
      <c r="L10" s="171">
        <v>100</v>
      </c>
      <c r="M10" s="165">
        <v>100</v>
      </c>
      <c r="N10" s="172">
        <v>1</v>
      </c>
      <c r="O10" s="172"/>
      <c r="P10" s="172"/>
      <c r="Q10" s="172"/>
      <c r="R10" s="172"/>
      <c r="S10" s="173" t="s">
        <v>66</v>
      </c>
      <c r="T10" s="174"/>
      <c r="U10" s="174">
        <v>1</v>
      </c>
      <c r="V10" s="174">
        <v>1</v>
      </c>
      <c r="W10" s="174"/>
      <c r="X10" s="175"/>
      <c r="Y10" s="175"/>
      <c r="Z10" s="175"/>
      <c r="AA10" s="175"/>
      <c r="AB10" s="175"/>
      <c r="AC10" s="175"/>
      <c r="AD10" s="175"/>
      <c r="AE10" s="175"/>
      <c r="AF10" s="175"/>
      <c r="AG10" s="175"/>
      <c r="AH10" s="175"/>
      <c r="AI10" s="175"/>
      <c r="AJ10" s="175"/>
      <c r="AK10" s="175"/>
      <c r="AL10" s="175"/>
      <c r="AM10" s="175"/>
      <c r="AN10" s="175"/>
      <c r="AO10" s="175"/>
      <c r="AP10" s="175"/>
      <c r="AQ10" s="175"/>
      <c r="AR10" s="175"/>
      <c r="AS10" s="175"/>
      <c r="AT10" s="175"/>
      <c r="AU10" s="175"/>
      <c r="AV10" s="175"/>
      <c r="AW10" s="175"/>
      <c r="AX10" s="175"/>
      <c r="AY10" s="175"/>
      <c r="AZ10" s="175"/>
      <c r="BA10" s="175"/>
      <c r="BB10" s="175"/>
      <c r="BC10" s="175"/>
      <c r="BD10" s="175"/>
      <c r="BE10" s="175"/>
      <c r="BF10" s="175"/>
      <c r="BG10" s="175"/>
      <c r="BH10" s="175"/>
      <c r="BI10" s="175"/>
      <c r="BJ10" s="175"/>
      <c r="BK10" s="175"/>
      <c r="BL10" s="175"/>
      <c r="BM10" s="175"/>
      <c r="BN10" s="175"/>
      <c r="BO10" s="175"/>
      <c r="BP10" s="175"/>
      <c r="BQ10" s="175"/>
      <c r="BR10" s="175"/>
      <c r="BS10" s="175"/>
      <c r="BT10" s="175"/>
      <c r="BU10" s="175"/>
      <c r="BV10" s="175"/>
      <c r="BW10" s="175"/>
      <c r="BX10" s="175"/>
      <c r="BY10" s="175"/>
      <c r="BZ10" s="175"/>
      <c r="CA10" s="175"/>
      <c r="CB10" s="175"/>
      <c r="CC10" s="175"/>
      <c r="CD10" s="175"/>
      <c r="CE10" s="175"/>
      <c r="CH10" s="116"/>
      <c r="CI10" s="116"/>
      <c r="CJ10" s="116"/>
      <c r="CK10" s="116"/>
      <c r="CL10" s="116"/>
    </row>
    <row r="11" spans="1:90" s="176" customFormat="1" ht="24">
      <c r="A11" s="166" t="s">
        <v>26</v>
      </c>
      <c r="B11" s="151" t="s">
        <v>59</v>
      </c>
      <c r="C11" s="167" t="s">
        <v>73</v>
      </c>
      <c r="D11" s="168" t="s">
        <v>84</v>
      </c>
      <c r="E11" s="137" t="s">
        <v>71</v>
      </c>
      <c r="F11" s="137"/>
      <c r="G11" s="169" t="s">
        <v>47</v>
      </c>
      <c r="H11" s="169" t="s">
        <v>2</v>
      </c>
      <c r="I11" s="165">
        <v>100000</v>
      </c>
      <c r="J11" s="170">
        <v>86140</v>
      </c>
      <c r="K11" s="165">
        <f t="shared" si="0"/>
        <v>13860</v>
      </c>
      <c r="L11" s="171">
        <v>100</v>
      </c>
      <c r="M11" s="165">
        <v>100</v>
      </c>
      <c r="N11" s="172">
        <v>1</v>
      </c>
      <c r="O11" s="172"/>
      <c r="P11" s="172"/>
      <c r="Q11" s="172"/>
      <c r="R11" s="172"/>
      <c r="S11" s="173" t="s">
        <v>66</v>
      </c>
      <c r="T11" s="174">
        <v>1</v>
      </c>
      <c r="U11" s="174"/>
      <c r="V11" s="174">
        <v>1</v>
      </c>
      <c r="W11" s="174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M11" s="175"/>
      <c r="AN11" s="175"/>
      <c r="AO11" s="175"/>
      <c r="AP11" s="175"/>
      <c r="AQ11" s="175"/>
      <c r="AR11" s="175"/>
      <c r="AS11" s="175"/>
      <c r="AT11" s="175"/>
      <c r="AU11" s="175"/>
      <c r="AV11" s="175"/>
      <c r="AW11" s="175"/>
      <c r="AX11" s="175"/>
      <c r="AY11" s="175"/>
      <c r="AZ11" s="175"/>
      <c r="BA11" s="175"/>
      <c r="BB11" s="175"/>
      <c r="BC11" s="175"/>
      <c r="BD11" s="175"/>
      <c r="BE11" s="175"/>
      <c r="BF11" s="175"/>
      <c r="BG11" s="175"/>
      <c r="BH11" s="175"/>
      <c r="BI11" s="175"/>
      <c r="BJ11" s="175"/>
      <c r="BK11" s="175"/>
      <c r="BL11" s="175"/>
      <c r="BM11" s="175"/>
      <c r="BN11" s="175"/>
      <c r="BO11" s="175"/>
      <c r="BP11" s="175"/>
      <c r="BQ11" s="175"/>
      <c r="BR11" s="175"/>
      <c r="BS11" s="175"/>
      <c r="BT11" s="175"/>
      <c r="BU11" s="175"/>
      <c r="BV11" s="175"/>
      <c r="BW11" s="175"/>
      <c r="BX11" s="175"/>
      <c r="BY11" s="175"/>
      <c r="BZ11" s="175"/>
      <c r="CA11" s="175"/>
      <c r="CB11" s="175"/>
      <c r="CC11" s="175"/>
      <c r="CD11" s="175"/>
      <c r="CE11" s="175"/>
      <c r="CH11" s="116"/>
      <c r="CI11" s="116"/>
      <c r="CJ11" s="116"/>
      <c r="CK11" s="116"/>
      <c r="CL11" s="116"/>
    </row>
    <row r="12" spans="1:90" s="176" customFormat="1" ht="24">
      <c r="A12" s="166" t="s">
        <v>26</v>
      </c>
      <c r="B12" s="151" t="s">
        <v>59</v>
      </c>
      <c r="C12" s="167" t="s">
        <v>73</v>
      </c>
      <c r="D12" s="168" t="s">
        <v>85</v>
      </c>
      <c r="E12" s="137" t="s">
        <v>67</v>
      </c>
      <c r="F12" s="137">
        <v>240</v>
      </c>
      <c r="G12" s="169" t="s">
        <v>47</v>
      </c>
      <c r="H12" s="169" t="s">
        <v>2</v>
      </c>
      <c r="I12" s="165">
        <v>115477.64</v>
      </c>
      <c r="J12" s="170">
        <v>108560</v>
      </c>
      <c r="K12" s="165">
        <f t="shared" si="0"/>
        <v>6917.639999999999</v>
      </c>
      <c r="L12" s="171">
        <v>100</v>
      </c>
      <c r="M12" s="165">
        <v>100</v>
      </c>
      <c r="N12" s="172">
        <v>1</v>
      </c>
      <c r="O12" s="172"/>
      <c r="P12" s="172"/>
      <c r="Q12" s="172"/>
      <c r="R12" s="172"/>
      <c r="S12" s="173" t="s">
        <v>66</v>
      </c>
      <c r="T12" s="174"/>
      <c r="U12" s="174">
        <v>1</v>
      </c>
      <c r="V12" s="174">
        <v>1</v>
      </c>
      <c r="W12" s="174"/>
      <c r="X12" s="175"/>
      <c r="Y12" s="175"/>
      <c r="Z12" s="175"/>
      <c r="AA12" s="175"/>
      <c r="AB12" s="175"/>
      <c r="AC12" s="175"/>
      <c r="AD12" s="175"/>
      <c r="AE12" s="175"/>
      <c r="AF12" s="175"/>
      <c r="AG12" s="175"/>
      <c r="AH12" s="175"/>
      <c r="AI12" s="175"/>
      <c r="AJ12" s="175"/>
      <c r="AK12" s="175"/>
      <c r="AL12" s="175"/>
      <c r="AM12" s="175"/>
      <c r="AN12" s="175"/>
      <c r="AO12" s="175"/>
      <c r="AP12" s="175"/>
      <c r="AQ12" s="175"/>
      <c r="AR12" s="175"/>
      <c r="AS12" s="175"/>
      <c r="AT12" s="175"/>
      <c r="AU12" s="175"/>
      <c r="AV12" s="175"/>
      <c r="AW12" s="175"/>
      <c r="AX12" s="175"/>
      <c r="AY12" s="175"/>
      <c r="AZ12" s="175"/>
      <c r="BA12" s="175"/>
      <c r="BB12" s="175"/>
      <c r="BC12" s="175"/>
      <c r="BD12" s="175"/>
      <c r="BE12" s="175"/>
      <c r="BF12" s="175"/>
      <c r="BG12" s="175"/>
      <c r="BH12" s="175"/>
      <c r="BI12" s="175"/>
      <c r="BJ12" s="175"/>
      <c r="BK12" s="175"/>
      <c r="BL12" s="175"/>
      <c r="BM12" s="175"/>
      <c r="BN12" s="175"/>
      <c r="BO12" s="175"/>
      <c r="BP12" s="175"/>
      <c r="BQ12" s="175"/>
      <c r="BR12" s="175"/>
      <c r="BS12" s="175"/>
      <c r="BT12" s="175"/>
      <c r="BU12" s="175"/>
      <c r="BV12" s="175"/>
      <c r="BW12" s="175"/>
      <c r="BX12" s="175"/>
      <c r="BY12" s="175"/>
      <c r="BZ12" s="175"/>
      <c r="CA12" s="175"/>
      <c r="CB12" s="175"/>
      <c r="CC12" s="175"/>
      <c r="CD12" s="175"/>
      <c r="CE12" s="175"/>
      <c r="CH12" s="116"/>
      <c r="CI12" s="116"/>
      <c r="CJ12" s="116"/>
      <c r="CK12" s="116"/>
      <c r="CL12" s="116"/>
    </row>
    <row r="13" spans="1:90" s="176" customFormat="1" ht="24">
      <c r="A13" s="166" t="s">
        <v>26</v>
      </c>
      <c r="B13" s="151" t="s">
        <v>59</v>
      </c>
      <c r="C13" s="167" t="s">
        <v>73</v>
      </c>
      <c r="D13" s="168" t="s">
        <v>86</v>
      </c>
      <c r="E13" s="137" t="s">
        <v>67</v>
      </c>
      <c r="F13" s="137">
        <v>1535</v>
      </c>
      <c r="G13" s="169" t="s">
        <v>47</v>
      </c>
      <c r="H13" s="169" t="s">
        <v>2</v>
      </c>
      <c r="I13" s="165">
        <v>70000</v>
      </c>
      <c r="J13" s="170">
        <v>112500</v>
      </c>
      <c r="K13" s="165">
        <f t="shared" si="0"/>
        <v>-42500</v>
      </c>
      <c r="L13" s="171">
        <v>100</v>
      </c>
      <c r="M13" s="165">
        <v>100</v>
      </c>
      <c r="N13" s="172">
        <v>1</v>
      </c>
      <c r="O13" s="172"/>
      <c r="P13" s="172"/>
      <c r="Q13" s="172"/>
      <c r="R13" s="172"/>
      <c r="S13" s="173" t="s">
        <v>66</v>
      </c>
      <c r="T13" s="174">
        <v>1</v>
      </c>
      <c r="U13" s="174"/>
      <c r="V13" s="174">
        <v>1</v>
      </c>
      <c r="W13" s="174"/>
      <c r="X13" s="175"/>
      <c r="Y13" s="175"/>
      <c r="Z13" s="175"/>
      <c r="AA13" s="175"/>
      <c r="AB13" s="175"/>
      <c r="AC13" s="175"/>
      <c r="AD13" s="175"/>
      <c r="AE13" s="175"/>
      <c r="AF13" s="175"/>
      <c r="AG13" s="175"/>
      <c r="AH13" s="175"/>
      <c r="AI13" s="175"/>
      <c r="AJ13" s="175"/>
      <c r="AK13" s="175"/>
      <c r="AL13" s="175"/>
      <c r="AM13" s="175"/>
      <c r="AN13" s="175"/>
      <c r="AO13" s="175"/>
      <c r="AP13" s="175"/>
      <c r="AQ13" s="175"/>
      <c r="AR13" s="175"/>
      <c r="AS13" s="175"/>
      <c r="AT13" s="175"/>
      <c r="AU13" s="175"/>
      <c r="AV13" s="175"/>
      <c r="AW13" s="175"/>
      <c r="AX13" s="175"/>
      <c r="AY13" s="175"/>
      <c r="AZ13" s="175"/>
      <c r="BA13" s="175"/>
      <c r="BB13" s="175"/>
      <c r="BC13" s="175"/>
      <c r="BD13" s="175"/>
      <c r="BE13" s="175"/>
      <c r="BF13" s="175"/>
      <c r="BG13" s="175"/>
      <c r="BH13" s="175"/>
      <c r="BI13" s="175"/>
      <c r="BJ13" s="175"/>
      <c r="BK13" s="175"/>
      <c r="BL13" s="175"/>
      <c r="BM13" s="175"/>
      <c r="BN13" s="175"/>
      <c r="BO13" s="175"/>
      <c r="BP13" s="175"/>
      <c r="BQ13" s="175"/>
      <c r="BR13" s="175"/>
      <c r="BS13" s="175"/>
      <c r="BT13" s="175"/>
      <c r="BU13" s="175"/>
      <c r="BV13" s="175"/>
      <c r="BW13" s="175"/>
      <c r="BX13" s="175"/>
      <c r="BY13" s="175"/>
      <c r="BZ13" s="175"/>
      <c r="CA13" s="175"/>
      <c r="CB13" s="175"/>
      <c r="CC13" s="175"/>
      <c r="CD13" s="175"/>
      <c r="CE13" s="175"/>
      <c r="CH13" s="116"/>
      <c r="CI13" s="116"/>
      <c r="CJ13" s="116"/>
      <c r="CK13" s="116"/>
      <c r="CL13" s="116"/>
    </row>
    <row r="14" spans="1:90" s="176" customFormat="1" ht="24">
      <c r="A14" s="166" t="s">
        <v>26</v>
      </c>
      <c r="B14" s="151" t="s">
        <v>59</v>
      </c>
      <c r="C14" s="167" t="s">
        <v>73</v>
      </c>
      <c r="D14" s="168" t="s">
        <v>87</v>
      </c>
      <c r="E14" s="137" t="s">
        <v>67</v>
      </c>
      <c r="F14" s="137">
        <v>96</v>
      </c>
      <c r="G14" s="169" t="s">
        <v>47</v>
      </c>
      <c r="H14" s="169" t="s">
        <v>2</v>
      </c>
      <c r="I14" s="165">
        <v>70000</v>
      </c>
      <c r="J14" s="170">
        <v>100000</v>
      </c>
      <c r="K14" s="165">
        <f>I14-J14</f>
        <v>-30000</v>
      </c>
      <c r="L14" s="171">
        <v>100</v>
      </c>
      <c r="M14" s="165">
        <v>100</v>
      </c>
      <c r="N14" s="172">
        <v>1</v>
      </c>
      <c r="O14" s="172"/>
      <c r="P14" s="172"/>
      <c r="Q14" s="172"/>
      <c r="R14" s="172"/>
      <c r="S14" s="173" t="s">
        <v>66</v>
      </c>
      <c r="T14" s="174"/>
      <c r="U14" s="174">
        <v>1</v>
      </c>
      <c r="V14" s="174">
        <v>1</v>
      </c>
      <c r="W14" s="174"/>
      <c r="X14" s="175"/>
      <c r="Y14" s="175"/>
      <c r="Z14" s="175"/>
      <c r="AA14" s="175"/>
      <c r="AB14" s="175"/>
      <c r="AC14" s="175"/>
      <c r="AD14" s="175"/>
      <c r="AE14" s="175"/>
      <c r="AF14" s="175"/>
      <c r="AG14" s="175"/>
      <c r="AH14" s="175"/>
      <c r="AI14" s="175"/>
      <c r="AJ14" s="175"/>
      <c r="AK14" s="175"/>
      <c r="AL14" s="175"/>
      <c r="AM14" s="175"/>
      <c r="AN14" s="175"/>
      <c r="AO14" s="175"/>
      <c r="AP14" s="175"/>
      <c r="AQ14" s="175"/>
      <c r="AR14" s="175"/>
      <c r="AS14" s="175"/>
      <c r="AT14" s="175"/>
      <c r="AU14" s="175"/>
      <c r="AV14" s="175"/>
      <c r="AW14" s="175"/>
      <c r="AX14" s="175"/>
      <c r="AY14" s="175"/>
      <c r="AZ14" s="175"/>
      <c r="BA14" s="175"/>
      <c r="BB14" s="175"/>
      <c r="BC14" s="175"/>
      <c r="BD14" s="175"/>
      <c r="BE14" s="175"/>
      <c r="BF14" s="175"/>
      <c r="BG14" s="175"/>
      <c r="BH14" s="175"/>
      <c r="BI14" s="175"/>
      <c r="BJ14" s="175"/>
      <c r="BK14" s="175"/>
      <c r="BL14" s="175"/>
      <c r="BM14" s="175"/>
      <c r="BN14" s="175"/>
      <c r="BO14" s="175"/>
      <c r="BP14" s="175"/>
      <c r="BQ14" s="175"/>
      <c r="BR14" s="175"/>
      <c r="BS14" s="175"/>
      <c r="BT14" s="175"/>
      <c r="BU14" s="175"/>
      <c r="BV14" s="175"/>
      <c r="BW14" s="175"/>
      <c r="BX14" s="175"/>
      <c r="BY14" s="175"/>
      <c r="BZ14" s="175"/>
      <c r="CA14" s="175"/>
      <c r="CB14" s="175"/>
      <c r="CC14" s="175"/>
      <c r="CD14" s="175"/>
      <c r="CE14" s="175"/>
      <c r="CH14" s="116"/>
      <c r="CI14" s="116"/>
      <c r="CJ14" s="116"/>
      <c r="CK14" s="116"/>
      <c r="CL14" s="116"/>
    </row>
    <row r="15" spans="1:90" s="176" customFormat="1" ht="24">
      <c r="A15" s="166" t="s">
        <v>26</v>
      </c>
      <c r="B15" s="151" t="s">
        <v>59</v>
      </c>
      <c r="C15" s="167" t="s">
        <v>74</v>
      </c>
      <c r="D15" s="168" t="s">
        <v>75</v>
      </c>
      <c r="E15" s="137" t="s">
        <v>67</v>
      </c>
      <c r="F15" s="137">
        <v>402</v>
      </c>
      <c r="G15" s="169" t="s">
        <v>47</v>
      </c>
      <c r="H15" s="169" t="s">
        <v>2</v>
      </c>
      <c r="I15" s="165">
        <v>200000</v>
      </c>
      <c r="J15" s="170">
        <v>117056</v>
      </c>
      <c r="K15" s="165">
        <f t="shared" si="0"/>
        <v>82944</v>
      </c>
      <c r="L15" s="171">
        <v>100</v>
      </c>
      <c r="M15" s="165">
        <v>100</v>
      </c>
      <c r="N15" s="172">
        <v>1</v>
      </c>
      <c r="O15" s="172"/>
      <c r="P15" s="172"/>
      <c r="Q15" s="172"/>
      <c r="R15" s="172"/>
      <c r="S15" s="173" t="s">
        <v>66</v>
      </c>
      <c r="T15" s="178">
        <v>1</v>
      </c>
      <c r="U15" s="178"/>
      <c r="V15" s="178">
        <v>1</v>
      </c>
      <c r="W15" s="178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  <c r="AL15" s="175"/>
      <c r="AM15" s="175"/>
      <c r="AN15" s="175"/>
      <c r="AO15" s="175"/>
      <c r="AP15" s="175"/>
      <c r="AQ15" s="175"/>
      <c r="AR15" s="175"/>
      <c r="AS15" s="175"/>
      <c r="AT15" s="175"/>
      <c r="AU15" s="175"/>
      <c r="AV15" s="175"/>
      <c r="AW15" s="175"/>
      <c r="AX15" s="175"/>
      <c r="AY15" s="175"/>
      <c r="AZ15" s="175"/>
      <c r="BA15" s="175"/>
      <c r="BB15" s="175"/>
      <c r="BC15" s="175"/>
      <c r="BD15" s="175"/>
      <c r="BE15" s="175"/>
      <c r="BF15" s="175"/>
      <c r="BG15" s="175"/>
      <c r="BH15" s="175"/>
      <c r="BI15" s="175"/>
      <c r="BJ15" s="175"/>
      <c r="BK15" s="175"/>
      <c r="BL15" s="175"/>
      <c r="BM15" s="175"/>
      <c r="BN15" s="175"/>
      <c r="BO15" s="175"/>
      <c r="BP15" s="175"/>
      <c r="BQ15" s="175"/>
      <c r="BR15" s="175"/>
      <c r="BS15" s="175"/>
      <c r="BT15" s="175"/>
      <c r="BU15" s="175"/>
      <c r="BV15" s="175"/>
      <c r="BW15" s="175"/>
      <c r="BX15" s="175"/>
      <c r="BY15" s="175"/>
      <c r="BZ15" s="175"/>
      <c r="CA15" s="175"/>
      <c r="CB15" s="175"/>
      <c r="CC15" s="175"/>
      <c r="CD15" s="175"/>
      <c r="CE15" s="175"/>
      <c r="CH15" s="116"/>
      <c r="CI15" s="116"/>
      <c r="CJ15" s="116"/>
      <c r="CK15" s="116"/>
      <c r="CL15" s="116"/>
    </row>
    <row r="16" spans="1:90" s="108" customFormat="1" ht="24">
      <c r="A16" s="126" t="s">
        <v>10</v>
      </c>
      <c r="B16" s="137" t="s">
        <v>59</v>
      </c>
      <c r="C16" s="138" t="s">
        <v>60</v>
      </c>
      <c r="D16" s="138" t="s">
        <v>79</v>
      </c>
      <c r="E16" s="139" t="s">
        <v>71</v>
      </c>
      <c r="F16" s="139"/>
      <c r="G16" s="127" t="s">
        <v>48</v>
      </c>
      <c r="H16" s="127" t="s">
        <v>2</v>
      </c>
      <c r="I16" s="128"/>
      <c r="J16" s="140">
        <v>3601</v>
      </c>
      <c r="K16" s="165">
        <f t="shared" si="0"/>
        <v>-3601</v>
      </c>
      <c r="L16" s="141">
        <v>100</v>
      </c>
      <c r="M16" s="128">
        <v>100</v>
      </c>
      <c r="N16" s="134">
        <v>1</v>
      </c>
      <c r="O16" s="134"/>
      <c r="P16" s="134"/>
      <c r="Q16" s="134"/>
      <c r="R16" s="134"/>
      <c r="S16" s="133" t="s">
        <v>66</v>
      </c>
      <c r="T16" s="174">
        <v>1</v>
      </c>
      <c r="U16" s="174"/>
      <c r="V16" s="174"/>
      <c r="W16" s="174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7"/>
      <c r="AV16" s="107"/>
      <c r="AW16" s="107"/>
      <c r="AX16" s="107"/>
      <c r="AY16" s="107"/>
      <c r="AZ16" s="107"/>
      <c r="BA16" s="107"/>
      <c r="BB16" s="107"/>
      <c r="BC16" s="107"/>
      <c r="BD16" s="107"/>
      <c r="BE16" s="107"/>
      <c r="BF16" s="107"/>
      <c r="BG16" s="107"/>
      <c r="BH16" s="107"/>
      <c r="BI16" s="107"/>
      <c r="BJ16" s="107"/>
      <c r="BK16" s="107"/>
      <c r="BL16" s="107"/>
      <c r="BM16" s="107"/>
      <c r="BN16" s="107"/>
      <c r="BO16" s="107"/>
      <c r="BP16" s="107"/>
      <c r="BQ16" s="107"/>
      <c r="BR16" s="107"/>
      <c r="BS16" s="107"/>
      <c r="BT16" s="107"/>
      <c r="BU16" s="107"/>
      <c r="BV16" s="107"/>
      <c r="BW16" s="107"/>
      <c r="BX16" s="107"/>
      <c r="BY16" s="107"/>
      <c r="BZ16" s="107"/>
      <c r="CA16" s="107"/>
      <c r="CB16" s="107"/>
      <c r="CC16" s="107"/>
      <c r="CD16" s="107"/>
      <c r="CE16" s="107"/>
      <c r="CH16" s="115"/>
      <c r="CI16" s="115"/>
      <c r="CJ16" s="115"/>
      <c r="CK16" s="115"/>
      <c r="CL16" s="115"/>
    </row>
    <row r="17" spans="1:90" s="108" customFormat="1" ht="24">
      <c r="A17" s="126" t="s">
        <v>10</v>
      </c>
      <c r="B17" s="137" t="s">
        <v>59</v>
      </c>
      <c r="C17" s="138" t="s">
        <v>60</v>
      </c>
      <c r="D17" s="138" t="s">
        <v>80</v>
      </c>
      <c r="E17" s="139" t="s">
        <v>67</v>
      </c>
      <c r="F17" s="139"/>
      <c r="G17" s="127" t="s">
        <v>47</v>
      </c>
      <c r="H17" s="127" t="s">
        <v>2</v>
      </c>
      <c r="I17" s="128"/>
      <c r="J17" s="140">
        <v>17672.74</v>
      </c>
      <c r="K17" s="128">
        <f t="shared" si="0"/>
        <v>-17672.74</v>
      </c>
      <c r="L17" s="141">
        <v>100</v>
      </c>
      <c r="M17" s="128">
        <v>100</v>
      </c>
      <c r="N17" s="134">
        <v>1</v>
      </c>
      <c r="O17" s="134"/>
      <c r="P17" s="134"/>
      <c r="Q17" s="134"/>
      <c r="R17" s="134"/>
      <c r="S17" s="133" t="s">
        <v>66</v>
      </c>
      <c r="T17" s="174">
        <v>1</v>
      </c>
      <c r="U17" s="174"/>
      <c r="V17" s="174">
        <v>1</v>
      </c>
      <c r="W17" s="174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7"/>
      <c r="BD17" s="107"/>
      <c r="BE17" s="107"/>
      <c r="BF17" s="107"/>
      <c r="BG17" s="107"/>
      <c r="BH17" s="107"/>
      <c r="BI17" s="107"/>
      <c r="BJ17" s="107"/>
      <c r="BK17" s="107"/>
      <c r="BL17" s="107"/>
      <c r="BM17" s="107"/>
      <c r="BN17" s="107"/>
      <c r="BO17" s="107"/>
      <c r="BP17" s="107"/>
      <c r="BQ17" s="107"/>
      <c r="BR17" s="107"/>
      <c r="BS17" s="107"/>
      <c r="BT17" s="107"/>
      <c r="BU17" s="107"/>
      <c r="BV17" s="107"/>
      <c r="BW17" s="107"/>
      <c r="BX17" s="107"/>
      <c r="BY17" s="107"/>
      <c r="BZ17" s="107"/>
      <c r="CA17" s="107"/>
      <c r="CB17" s="107"/>
      <c r="CC17" s="107"/>
      <c r="CD17" s="107"/>
      <c r="CE17" s="107"/>
      <c r="CH17" s="115"/>
      <c r="CI17" s="115"/>
      <c r="CJ17" s="115"/>
      <c r="CK17" s="115"/>
      <c r="CL17" s="115"/>
    </row>
    <row r="18" spans="1:90" s="108" customFormat="1" ht="24">
      <c r="A18" s="126" t="s">
        <v>10</v>
      </c>
      <c r="B18" s="137" t="s">
        <v>59</v>
      </c>
      <c r="C18" s="138" t="s">
        <v>60</v>
      </c>
      <c r="D18" s="138" t="s">
        <v>81</v>
      </c>
      <c r="E18" s="139" t="s">
        <v>71</v>
      </c>
      <c r="F18" s="139"/>
      <c r="G18" s="127" t="s">
        <v>47</v>
      </c>
      <c r="H18" s="127" t="s">
        <v>2</v>
      </c>
      <c r="I18" s="128"/>
      <c r="J18" s="140">
        <v>21830</v>
      </c>
      <c r="K18" s="128">
        <f t="shared" si="0"/>
        <v>-21830</v>
      </c>
      <c r="L18" s="141">
        <v>100</v>
      </c>
      <c r="M18" s="128">
        <v>100</v>
      </c>
      <c r="N18" s="134">
        <v>1</v>
      </c>
      <c r="O18" s="134"/>
      <c r="P18" s="134"/>
      <c r="Q18" s="134"/>
      <c r="R18" s="134"/>
      <c r="S18" s="133" t="s">
        <v>66</v>
      </c>
      <c r="T18" s="174">
        <v>1</v>
      </c>
      <c r="U18" s="174"/>
      <c r="V18" s="174">
        <v>1</v>
      </c>
      <c r="W18" s="174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7"/>
      <c r="AV18" s="107"/>
      <c r="AW18" s="107"/>
      <c r="AX18" s="107"/>
      <c r="AY18" s="107"/>
      <c r="AZ18" s="107"/>
      <c r="BA18" s="107"/>
      <c r="BB18" s="107"/>
      <c r="BC18" s="107"/>
      <c r="BD18" s="107"/>
      <c r="BE18" s="107"/>
      <c r="BF18" s="107"/>
      <c r="BG18" s="107"/>
      <c r="BH18" s="107"/>
      <c r="BI18" s="107"/>
      <c r="BJ18" s="107"/>
      <c r="BK18" s="107"/>
      <c r="BL18" s="107"/>
      <c r="BM18" s="107"/>
      <c r="BN18" s="107"/>
      <c r="BO18" s="107"/>
      <c r="BP18" s="107"/>
      <c r="BQ18" s="107"/>
      <c r="BR18" s="107"/>
      <c r="BS18" s="107"/>
      <c r="BT18" s="107"/>
      <c r="BU18" s="107"/>
      <c r="BV18" s="107"/>
      <c r="BW18" s="107"/>
      <c r="BX18" s="107"/>
      <c r="BY18" s="107"/>
      <c r="BZ18" s="107"/>
      <c r="CA18" s="107"/>
      <c r="CB18" s="107"/>
      <c r="CC18" s="107"/>
      <c r="CD18" s="107"/>
      <c r="CE18" s="107"/>
      <c r="CH18" s="115"/>
      <c r="CI18" s="115"/>
      <c r="CJ18" s="115"/>
      <c r="CK18" s="115"/>
      <c r="CL18" s="115"/>
    </row>
    <row r="19" spans="1:90" s="108" customFormat="1" ht="24">
      <c r="A19" s="126" t="s">
        <v>10</v>
      </c>
      <c r="B19" s="137" t="s">
        <v>59</v>
      </c>
      <c r="C19" s="138" t="s">
        <v>72</v>
      </c>
      <c r="D19" s="138" t="s">
        <v>88</v>
      </c>
      <c r="E19" s="139" t="s">
        <v>67</v>
      </c>
      <c r="F19" s="139"/>
      <c r="G19" s="127" t="s">
        <v>47</v>
      </c>
      <c r="H19" s="127" t="s">
        <v>1</v>
      </c>
      <c r="I19" s="128"/>
      <c r="J19" s="140">
        <v>38714</v>
      </c>
      <c r="K19" s="128">
        <f t="shared" si="0"/>
        <v>-38714</v>
      </c>
      <c r="L19" s="141">
        <v>100</v>
      </c>
      <c r="M19" s="128">
        <v>100</v>
      </c>
      <c r="N19" s="134">
        <v>1</v>
      </c>
      <c r="O19" s="134"/>
      <c r="P19" s="134"/>
      <c r="Q19" s="134"/>
      <c r="R19" s="134"/>
      <c r="S19" s="133" t="s">
        <v>66</v>
      </c>
      <c r="T19" s="173">
        <v>1</v>
      </c>
      <c r="U19" s="179">
        <v>1</v>
      </c>
      <c r="V19" s="179"/>
      <c r="W19" s="179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  <c r="BA19" s="107"/>
      <c r="BB19" s="107"/>
      <c r="BC19" s="107"/>
      <c r="BD19" s="107"/>
      <c r="BE19" s="107"/>
      <c r="BF19" s="107"/>
      <c r="BG19" s="107"/>
      <c r="BH19" s="107"/>
      <c r="BI19" s="107"/>
      <c r="BJ19" s="107"/>
      <c r="BK19" s="107"/>
      <c r="BL19" s="107"/>
      <c r="BM19" s="107"/>
      <c r="BN19" s="107"/>
      <c r="BO19" s="107"/>
      <c r="BP19" s="107"/>
      <c r="BQ19" s="107"/>
      <c r="BR19" s="107"/>
      <c r="BS19" s="107"/>
      <c r="BT19" s="107"/>
      <c r="BU19" s="107"/>
      <c r="BV19" s="107"/>
      <c r="BW19" s="107"/>
      <c r="BX19" s="107"/>
      <c r="BY19" s="107"/>
      <c r="BZ19" s="107"/>
      <c r="CA19" s="107"/>
      <c r="CB19" s="107"/>
      <c r="CC19" s="107"/>
      <c r="CD19" s="107"/>
      <c r="CE19" s="107"/>
      <c r="CH19" s="115"/>
      <c r="CI19" s="115"/>
      <c r="CJ19" s="115"/>
      <c r="CK19" s="115"/>
      <c r="CL19" s="115"/>
    </row>
    <row r="20" spans="1:90" s="108" customFormat="1" ht="24">
      <c r="A20" s="126" t="s">
        <v>10</v>
      </c>
      <c r="B20" s="137" t="s">
        <v>59</v>
      </c>
      <c r="C20" s="138" t="s">
        <v>72</v>
      </c>
      <c r="D20" s="138" t="s">
        <v>89</v>
      </c>
      <c r="E20" s="139" t="s">
        <v>71</v>
      </c>
      <c r="F20" s="139"/>
      <c r="G20" s="127" t="s">
        <v>47</v>
      </c>
      <c r="H20" s="127" t="s">
        <v>2</v>
      </c>
      <c r="I20" s="128"/>
      <c r="J20" s="140">
        <v>10500</v>
      </c>
      <c r="K20" s="128">
        <f t="shared" si="0"/>
        <v>-10500</v>
      </c>
      <c r="L20" s="141">
        <v>100</v>
      </c>
      <c r="M20" s="128">
        <v>100</v>
      </c>
      <c r="N20" s="134">
        <v>1</v>
      </c>
      <c r="O20" s="134"/>
      <c r="P20" s="134"/>
      <c r="Q20" s="134"/>
      <c r="R20" s="134"/>
      <c r="S20" s="133" t="s">
        <v>66</v>
      </c>
      <c r="T20" s="173">
        <v>1</v>
      </c>
      <c r="U20" s="179"/>
      <c r="V20" s="179">
        <v>1</v>
      </c>
      <c r="W20" s="179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/>
      <c r="BA20" s="107"/>
      <c r="BB20" s="107"/>
      <c r="BC20" s="107"/>
      <c r="BD20" s="107"/>
      <c r="BE20" s="107"/>
      <c r="BF20" s="107"/>
      <c r="BG20" s="107"/>
      <c r="BH20" s="107"/>
      <c r="BI20" s="107"/>
      <c r="BJ20" s="107"/>
      <c r="BK20" s="107"/>
      <c r="BL20" s="107"/>
      <c r="BM20" s="107"/>
      <c r="BN20" s="107"/>
      <c r="BO20" s="107"/>
      <c r="BP20" s="107"/>
      <c r="BQ20" s="107"/>
      <c r="BR20" s="107"/>
      <c r="BS20" s="107"/>
      <c r="BT20" s="107"/>
      <c r="BU20" s="107"/>
      <c r="BV20" s="107"/>
      <c r="BW20" s="107"/>
      <c r="BX20" s="107"/>
      <c r="BY20" s="107"/>
      <c r="BZ20" s="107"/>
      <c r="CA20" s="107"/>
      <c r="CB20" s="107"/>
      <c r="CC20" s="107"/>
      <c r="CD20" s="107"/>
      <c r="CE20" s="107"/>
      <c r="CH20" s="115"/>
      <c r="CI20" s="115"/>
      <c r="CJ20" s="115"/>
      <c r="CK20" s="115"/>
      <c r="CL20" s="115"/>
    </row>
    <row r="21" spans="1:90" s="108" customFormat="1" ht="24">
      <c r="A21" s="126" t="s">
        <v>10</v>
      </c>
      <c r="B21" s="137" t="s">
        <v>59</v>
      </c>
      <c r="C21" s="138" t="s">
        <v>72</v>
      </c>
      <c r="D21" s="138" t="s">
        <v>90</v>
      </c>
      <c r="E21" s="139" t="s">
        <v>67</v>
      </c>
      <c r="F21" s="139"/>
      <c r="G21" s="127" t="s">
        <v>46</v>
      </c>
      <c r="H21" s="127" t="s">
        <v>2</v>
      </c>
      <c r="I21" s="128"/>
      <c r="J21" s="140">
        <v>106200</v>
      </c>
      <c r="K21" s="128">
        <f t="shared" si="0"/>
        <v>-106200</v>
      </c>
      <c r="L21" s="141">
        <v>100</v>
      </c>
      <c r="M21" s="128">
        <v>100</v>
      </c>
      <c r="N21" s="134">
        <v>1</v>
      </c>
      <c r="O21" s="134"/>
      <c r="P21" s="134">
        <v>1</v>
      </c>
      <c r="Q21" s="134"/>
      <c r="R21" s="134"/>
      <c r="S21" s="133" t="s">
        <v>66</v>
      </c>
      <c r="T21" s="173"/>
      <c r="U21" s="179">
        <v>1</v>
      </c>
      <c r="V21" s="179">
        <v>1</v>
      </c>
      <c r="W21" s="179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7"/>
      <c r="AV21" s="107"/>
      <c r="AW21" s="107"/>
      <c r="AX21" s="107"/>
      <c r="AY21" s="107"/>
      <c r="AZ21" s="107"/>
      <c r="BA21" s="107"/>
      <c r="BB21" s="107"/>
      <c r="BC21" s="107"/>
      <c r="BD21" s="107"/>
      <c r="BE21" s="107"/>
      <c r="BF21" s="107"/>
      <c r="BG21" s="107"/>
      <c r="BH21" s="107"/>
      <c r="BI21" s="107"/>
      <c r="BJ21" s="107"/>
      <c r="BK21" s="107"/>
      <c r="BL21" s="107"/>
      <c r="BM21" s="107"/>
      <c r="BN21" s="107"/>
      <c r="BO21" s="107"/>
      <c r="BP21" s="107"/>
      <c r="BQ21" s="107"/>
      <c r="BR21" s="107"/>
      <c r="BS21" s="107"/>
      <c r="BT21" s="107"/>
      <c r="BU21" s="107"/>
      <c r="BV21" s="107"/>
      <c r="BW21" s="107"/>
      <c r="BX21" s="107"/>
      <c r="BY21" s="107"/>
      <c r="BZ21" s="107"/>
      <c r="CA21" s="107"/>
      <c r="CB21" s="107"/>
      <c r="CC21" s="107"/>
      <c r="CD21" s="107"/>
      <c r="CE21" s="107"/>
      <c r="CH21" s="115"/>
      <c r="CI21" s="115"/>
      <c r="CJ21" s="115"/>
      <c r="CK21" s="115"/>
      <c r="CL21" s="115"/>
    </row>
    <row r="22" spans="1:90" s="108" customFormat="1" ht="12.75">
      <c r="A22" s="129"/>
      <c r="B22" s="142"/>
      <c r="C22" s="127"/>
      <c r="D22" s="127"/>
      <c r="E22" s="127"/>
      <c r="F22" s="127"/>
      <c r="G22" s="127"/>
      <c r="H22" s="127"/>
      <c r="I22" s="143"/>
      <c r="J22" s="144"/>
      <c r="K22" s="128"/>
      <c r="L22" s="145"/>
      <c r="M22" s="128"/>
      <c r="N22" s="134"/>
      <c r="O22" s="134"/>
      <c r="P22" s="134"/>
      <c r="Q22" s="134"/>
      <c r="R22" s="134"/>
      <c r="S22" s="133"/>
      <c r="T22" s="173"/>
      <c r="U22" s="179"/>
      <c r="V22" s="179"/>
      <c r="W22" s="179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7"/>
      <c r="AV22" s="107"/>
      <c r="AW22" s="107"/>
      <c r="AX22" s="107"/>
      <c r="AY22" s="107"/>
      <c r="AZ22" s="107"/>
      <c r="BA22" s="107"/>
      <c r="BB22" s="107"/>
      <c r="BC22" s="107"/>
      <c r="BD22" s="107"/>
      <c r="BE22" s="107"/>
      <c r="BF22" s="107"/>
      <c r="BG22" s="107"/>
      <c r="BH22" s="107"/>
      <c r="BI22" s="107"/>
      <c r="BJ22" s="107"/>
      <c r="BK22" s="107"/>
      <c r="BL22" s="107"/>
      <c r="BM22" s="107"/>
      <c r="BN22" s="107"/>
      <c r="BO22" s="107"/>
      <c r="BP22" s="107"/>
      <c r="BQ22" s="107"/>
      <c r="BR22" s="107"/>
      <c r="BS22" s="107"/>
      <c r="BT22" s="107"/>
      <c r="BU22" s="107"/>
      <c r="BV22" s="107"/>
      <c r="BW22" s="107"/>
      <c r="BX22" s="107"/>
      <c r="BY22" s="107"/>
      <c r="BZ22" s="107"/>
      <c r="CA22" s="107"/>
      <c r="CB22" s="107"/>
      <c r="CC22" s="107"/>
      <c r="CD22" s="107"/>
      <c r="CE22" s="107"/>
      <c r="CH22" s="115"/>
      <c r="CI22" s="115"/>
      <c r="CJ22" s="115"/>
      <c r="CK22" s="115"/>
      <c r="CL22" s="115"/>
    </row>
    <row r="23" spans="1:90" s="108" customFormat="1" ht="12.75">
      <c r="A23" s="129"/>
      <c r="B23" s="142"/>
      <c r="C23" s="127"/>
      <c r="D23" s="127"/>
      <c r="E23" s="127"/>
      <c r="F23" s="127"/>
      <c r="G23" s="127"/>
      <c r="H23" s="127"/>
      <c r="I23" s="143"/>
      <c r="J23" s="144"/>
      <c r="K23" s="128"/>
      <c r="L23" s="145"/>
      <c r="M23" s="128"/>
      <c r="N23" s="134"/>
      <c r="O23" s="134"/>
      <c r="P23" s="134"/>
      <c r="Q23" s="134"/>
      <c r="R23" s="134"/>
      <c r="S23" s="133"/>
      <c r="T23" s="173"/>
      <c r="U23" s="179"/>
      <c r="V23" s="179"/>
      <c r="W23" s="179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7"/>
      <c r="AV23" s="107"/>
      <c r="AW23" s="107"/>
      <c r="AX23" s="107"/>
      <c r="AY23" s="107"/>
      <c r="AZ23" s="107"/>
      <c r="BA23" s="107"/>
      <c r="BB23" s="107"/>
      <c r="BC23" s="107"/>
      <c r="BD23" s="107"/>
      <c r="BE23" s="107"/>
      <c r="BF23" s="107"/>
      <c r="BG23" s="107"/>
      <c r="BH23" s="107"/>
      <c r="BI23" s="107"/>
      <c r="BJ23" s="107"/>
      <c r="BK23" s="107"/>
      <c r="BL23" s="107"/>
      <c r="BM23" s="107"/>
      <c r="BN23" s="107"/>
      <c r="BO23" s="107"/>
      <c r="BP23" s="107"/>
      <c r="BQ23" s="107"/>
      <c r="BR23" s="107"/>
      <c r="BS23" s="107"/>
      <c r="BT23" s="107"/>
      <c r="BU23" s="107"/>
      <c r="BV23" s="107"/>
      <c r="BW23" s="107"/>
      <c r="BX23" s="107"/>
      <c r="BY23" s="107"/>
      <c r="BZ23" s="107"/>
      <c r="CA23" s="107"/>
      <c r="CB23" s="107"/>
      <c r="CC23" s="107"/>
      <c r="CD23" s="107"/>
      <c r="CE23" s="107"/>
      <c r="CH23" s="115"/>
      <c r="CI23" s="115"/>
      <c r="CJ23" s="115"/>
      <c r="CK23" s="115"/>
      <c r="CL23" s="115"/>
    </row>
    <row r="24" spans="1:90" s="108" customFormat="1" ht="12.75">
      <c r="A24" s="129"/>
      <c r="B24" s="142"/>
      <c r="C24" s="127"/>
      <c r="D24" s="127"/>
      <c r="E24" s="127"/>
      <c r="F24" s="127"/>
      <c r="G24" s="127"/>
      <c r="H24" s="127"/>
      <c r="I24" s="143"/>
      <c r="J24" s="144"/>
      <c r="K24" s="128"/>
      <c r="L24" s="145"/>
      <c r="M24" s="128"/>
      <c r="N24" s="134"/>
      <c r="O24" s="134"/>
      <c r="P24" s="134"/>
      <c r="Q24" s="134"/>
      <c r="R24" s="134"/>
      <c r="S24" s="133"/>
      <c r="T24" s="173"/>
      <c r="U24" s="179"/>
      <c r="V24" s="179"/>
      <c r="W24" s="179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7"/>
      <c r="AV24" s="107"/>
      <c r="AW24" s="107"/>
      <c r="AX24" s="107"/>
      <c r="AY24" s="107"/>
      <c r="AZ24" s="107"/>
      <c r="BA24" s="107"/>
      <c r="BB24" s="107"/>
      <c r="BC24" s="107"/>
      <c r="BD24" s="107"/>
      <c r="BE24" s="107"/>
      <c r="BF24" s="107"/>
      <c r="BG24" s="107"/>
      <c r="BH24" s="107"/>
      <c r="BI24" s="107"/>
      <c r="BJ24" s="107"/>
      <c r="BK24" s="107"/>
      <c r="BL24" s="107"/>
      <c r="BM24" s="107"/>
      <c r="BN24" s="107"/>
      <c r="BO24" s="107"/>
      <c r="BP24" s="107"/>
      <c r="BQ24" s="107"/>
      <c r="BR24" s="107"/>
      <c r="BS24" s="107"/>
      <c r="BT24" s="107"/>
      <c r="BU24" s="107"/>
      <c r="BV24" s="107"/>
      <c r="BW24" s="107"/>
      <c r="BX24" s="107"/>
      <c r="BY24" s="107"/>
      <c r="BZ24" s="107"/>
      <c r="CA24" s="107"/>
      <c r="CB24" s="107"/>
      <c r="CC24" s="107"/>
      <c r="CD24" s="107"/>
      <c r="CE24" s="107"/>
      <c r="CH24" s="115"/>
      <c r="CI24" s="115"/>
      <c r="CJ24" s="115"/>
      <c r="CK24" s="115"/>
      <c r="CL24" s="115"/>
    </row>
    <row r="25" spans="1:90" s="108" customFormat="1" ht="13.5" thickBot="1">
      <c r="A25" s="130"/>
      <c r="B25" s="146"/>
      <c r="C25" s="131"/>
      <c r="D25" s="131"/>
      <c r="E25" s="131"/>
      <c r="F25" s="131"/>
      <c r="G25" s="131"/>
      <c r="H25" s="131"/>
      <c r="I25" s="147"/>
      <c r="J25" s="148"/>
      <c r="K25" s="132"/>
      <c r="L25" s="149"/>
      <c r="M25" s="132"/>
      <c r="N25" s="136"/>
      <c r="O25" s="136"/>
      <c r="P25" s="136"/>
      <c r="Q25" s="136"/>
      <c r="R25" s="136"/>
      <c r="S25" s="135"/>
      <c r="T25" s="177"/>
      <c r="U25" s="180"/>
      <c r="V25" s="180"/>
      <c r="W25" s="180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  <c r="BC25" s="107"/>
      <c r="BD25" s="107"/>
      <c r="BE25" s="107"/>
      <c r="BF25" s="107"/>
      <c r="BG25" s="107"/>
      <c r="BH25" s="107"/>
      <c r="BI25" s="107"/>
      <c r="BJ25" s="107"/>
      <c r="BK25" s="107"/>
      <c r="BL25" s="107"/>
      <c r="BM25" s="107"/>
      <c r="BN25" s="107"/>
      <c r="BO25" s="107"/>
      <c r="BP25" s="107"/>
      <c r="BQ25" s="107"/>
      <c r="BR25" s="107"/>
      <c r="BS25" s="107"/>
      <c r="BT25" s="107"/>
      <c r="BU25" s="107"/>
      <c r="BV25" s="107"/>
      <c r="BW25" s="107"/>
      <c r="BX25" s="107"/>
      <c r="BY25" s="107"/>
      <c r="BZ25" s="107"/>
      <c r="CA25" s="107"/>
      <c r="CB25" s="107"/>
      <c r="CC25" s="107"/>
      <c r="CD25" s="107"/>
      <c r="CE25" s="107"/>
      <c r="CH25" s="115"/>
      <c r="CI25" s="115"/>
      <c r="CJ25" s="115"/>
      <c r="CK25" s="115"/>
      <c r="CL25" s="115"/>
    </row>
    <row r="26" ht="13.5" thickTop="1"/>
  </sheetData>
  <sheetProtection/>
  <autoFilter ref="A4:CR21"/>
  <mergeCells count="17">
    <mergeCell ref="W3:W4"/>
    <mergeCell ref="J3:J4"/>
    <mergeCell ref="K3:K4"/>
    <mergeCell ref="L3:M3"/>
    <mergeCell ref="N3:S3"/>
    <mergeCell ref="T3:U3"/>
    <mergeCell ref="V3:V4"/>
    <mergeCell ref="A1:W1"/>
    <mergeCell ref="A3:A4"/>
    <mergeCell ref="B3:B4"/>
    <mergeCell ref="C3:C4"/>
    <mergeCell ref="D3:E3"/>
    <mergeCell ref="F3:F4"/>
    <mergeCell ref="G3:G4"/>
    <mergeCell ref="H3:H4"/>
    <mergeCell ref="I3:I4"/>
    <mergeCell ref="S2:W2"/>
  </mergeCells>
  <dataValidations count="7">
    <dataValidation type="list" allowBlank="1" showInputMessage="1" showErrorMessage="1" errorTitle="DİKKAT !!!" error="LÜTFEN YANDA AÇILAN OK ARACILIĞIYLA UYGUN SEÇENEĞİ GİRİN&#10;KÖYDES" sqref="H5:H25">
      <formula1>$CJ$5:$CJ$7</formula1>
    </dataValidation>
    <dataValidation type="list" allowBlank="1" showInputMessage="1" showErrorMessage="1" errorTitle="DİKKAT !!!!" error="LÜTFEN YANDA AÇILAN OK ARACILIĞIYLA UYGUN SEÇENEĞİ GİRİN&#10;KÖYDES" sqref="G5:G25">
      <formula1>$CI$5:$CI$8</formula1>
    </dataValidation>
    <dataValidation type="list" allowBlank="1" showInputMessage="1" showErrorMessage="1" errorTitle="LÜTFEN DİKKAT !!!!" error="GİRİDİĞİNİZ DEĞER AŞAĞIDAKİLERDEN BİRİSİ OLMALIDIR &quot;Y&quot; , &quot;D.E&quot; ,&quot;EK&quot;" sqref="A5:A25">
      <formula1>$CH$5:$CH$8</formula1>
    </dataValidation>
    <dataValidation type="list" allowBlank="1" showInputMessage="1" showErrorMessage="1" errorTitle="DİKKAT !!!!" error="LÜTFEN YANDA AÇILAN OK ARACILIĞIYLA UYGUN SEÇENEĞİ GİRİN&#10;KÖYDES" sqref="G62067:G65536 G26:G62066 G2:G4">
      <formula1>$CO$5:$CO$7</formula1>
    </dataValidation>
    <dataValidation type="list" allowBlank="1" showInputMessage="1" showErrorMessage="1" errorTitle="LÜTFEN DİKKAT !!!!" error="GİRİDİĞİNİZ DEĞER AŞAĞIDAKİLERDEN BİRİSİ OLMALIDIR &quot;Y&quot; , &quot;D.E&quot; ,&quot;EK&quot;" sqref="A26:A65536 A2:A4">
      <formula1>$CQ$5:$CQ$7</formula1>
    </dataValidation>
    <dataValidation type="list" allowBlank="1" showInputMessage="1" showErrorMessage="1" errorTitle="DİKKAT !!!" error="LÜTFEN YANDA AÇILAN OK ARACILIĞIYLA UYGUN SEÇENEĞİ GİRİN&#10;KÖYDES" sqref="H62067:H65536 H26:H62066 H2:H4">
      <formula1>$CP$5:$CP$7</formula1>
    </dataValidation>
    <dataValidation type="whole" allowBlank="1" showInputMessage="1" showErrorMessage="1" errorTitle="DİKKATT !!!!" error="BU BÖLÜME BİR İŞ SAYISINI GÖSTEREN BİR RAKAM GİRMELİSİNİZ&#10;KÖYDES&#10;" sqref="N2:R65536">
      <formula1>0</formula1>
      <formula2>10</formula2>
    </dataValidation>
  </dataValidations>
  <printOptions/>
  <pageMargins left="0.17" right="0.17" top="0.71" bottom="0.5" header="0.5" footer="0.34"/>
  <pageSetup horizontalDpi="600" verticalDpi="600" orientation="landscape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ismail.ozdemir</dc:creator>
  <cp:keywords/>
  <dc:description/>
  <cp:lastModifiedBy>casper</cp:lastModifiedBy>
  <cp:lastPrinted>2011-04-19T08:08:36Z</cp:lastPrinted>
  <dcterms:created xsi:type="dcterms:W3CDTF">2007-11-25T11:53:19Z</dcterms:created>
  <dcterms:modified xsi:type="dcterms:W3CDTF">2012-01-19T11:49:02Z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